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1\FileServer\Γ.Δ Ψηφιακών Συστημάτων\Δνση Εξετάσεων κ. Πιστοποιήσεων\Τμήμα Γ- Κ. Π. Γ\pen-paper ΚΠΓ\ΕΞΕΤΑΣΕΙΣ\2022\ΝΟΕΜΒΡΙΟΣ 2022\ΑΛΛΗΛΟΓΡΑΦΙΑ\ΠΔΕ ΔΔΕ\"/>
    </mc:Choice>
  </mc:AlternateContent>
  <bookViews>
    <workbookView xWindow="0" yWindow="0" windowWidth="18795" windowHeight="7980"/>
  </bookViews>
  <sheets>
    <sheet name="EK_KATANOMH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EK_KATANOMH!$A$1:$L$252</definedName>
    <definedName name="aaaa1">'[1]26_02'!$C$3:$AA$77</definedName>
    <definedName name="_xlnm.Print_Area" localSheetId="0">EK_KATANOMH!$A$1:$L$250</definedName>
    <definedName name="_xlnm.Print_Titles" localSheetId="0">EK_KATANOMH!$1:$1</definedName>
    <definedName name="ΑΙΘΟΥΣΕΣ">#REF!</definedName>
    <definedName name="ΑΣΤΥΠΑΛΑΙΑ_ΚΑΡΠΑΘΟΣ" localSheetId="0">[2]Αρχικά_δεδομένα!$A$2:$T$3</definedName>
    <definedName name="ΑΣΤΥΠΑΛΑΙΑ_ΚΑΡΠΑΘΟΣ">[3]Αρχικά_δεδομένα!$A$2:$T$3</definedName>
    <definedName name="ΔΕΔΟΜΕΝΑ_ΑΠΟ_ΣΥΣΤΗΜΑ">[4]Αρχικά_δεδομένα!$A$6:$T$90</definedName>
    <definedName name="Επεξεργασμένα_εξ_κέντρα" comment="Χρησιμοποιείται στο πρόγραμμα για να ορίσει το Recordset του Data1" localSheetId="0">EK_KATANOMH!$C$1:$L$92</definedName>
    <definedName name="ΗΧΗΤΙΚΑ">#REF!</definedName>
    <definedName name="ΠΡΟΕΔΡΟΙ">#REF!</definedName>
    <definedName name="ΤΑΧ_ΔΙΕΥΘ_ΔΔΕ">'[5]ΔΙΕΥΘΥΝΣΕΙΣ ΔΒΑΘΜΙΑΣ ΕΚΠ.'!$A$3:$F$74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9" i="1" l="1"/>
  <c r="I268" i="1"/>
  <c r="J268" i="1" s="1"/>
  <c r="I266" i="1"/>
  <c r="I263" i="1"/>
  <c r="I262" i="1"/>
  <c r="I260" i="1"/>
  <c r="I259" i="1"/>
  <c r="I257" i="1"/>
  <c r="I256" i="1"/>
  <c r="I254" i="1"/>
  <c r="I253" i="1"/>
  <c r="J248" i="1"/>
  <c r="I244" i="1"/>
  <c r="J241" i="1" s="1"/>
  <c r="J233" i="1"/>
  <c r="J226" i="1"/>
  <c r="J220" i="1"/>
  <c r="J211" i="1"/>
  <c r="J202" i="1"/>
  <c r="J189" i="1"/>
  <c r="J181" i="1"/>
  <c r="J176" i="1"/>
  <c r="J171" i="1"/>
  <c r="J166" i="1"/>
  <c r="J161" i="1"/>
  <c r="J154" i="1"/>
  <c r="J147" i="1"/>
  <c r="J142" i="1"/>
  <c r="J137" i="1"/>
  <c r="J132" i="1"/>
  <c r="J127" i="1"/>
  <c r="J119" i="1"/>
  <c r="J113" i="1"/>
  <c r="J108" i="1"/>
  <c r="J103" i="1"/>
  <c r="J96" i="1"/>
  <c r="J90" i="1"/>
  <c r="J85" i="1"/>
  <c r="J79" i="1"/>
  <c r="J74" i="1"/>
  <c r="J69" i="1"/>
  <c r="J64" i="1"/>
  <c r="J58" i="1"/>
  <c r="J48" i="1"/>
  <c r="J43" i="1"/>
  <c r="J38" i="1"/>
  <c r="J30" i="1"/>
  <c r="I18" i="1"/>
  <c r="I251" i="1" s="1"/>
  <c r="J8" i="1"/>
  <c r="J253" i="1" l="1"/>
  <c r="J18" i="1"/>
  <c r="J251" i="1" s="1"/>
  <c r="J256" i="1"/>
  <c r="J259" i="1"/>
  <c r="I265" i="1"/>
  <c r="J265" i="1" s="1"/>
  <c r="I272" i="1"/>
  <c r="J262" i="1"/>
  <c r="J271" i="1" l="1"/>
  <c r="I271" i="1"/>
</calcChain>
</file>

<file path=xl/sharedStrings.xml><?xml version="1.0" encoding="utf-8"?>
<sst xmlns="http://schemas.openxmlformats.org/spreadsheetml/2006/main" count="1402" uniqueCount="239">
  <si>
    <t>Αριθμός Υποψηφίων</t>
  </si>
  <si>
    <t>201</t>
  </si>
  <si>
    <t>ΑΓΓΛΙΚΑ</t>
  </si>
  <si>
    <t>Β</t>
  </si>
  <si>
    <t>ΓΑΛΛΙΚΑ</t>
  </si>
  <si>
    <t>Γ</t>
  </si>
  <si>
    <t>ΓΕΡΜΑΝΙΚΑ</t>
  </si>
  <si>
    <t>ΙΤΑΛΙΚΑ</t>
  </si>
  <si>
    <t>Α' ΑΘΗΝΑΣ</t>
  </si>
  <si>
    <t>ΙΣΠΑΝΙΚΑ</t>
  </si>
  <si>
    <t>ΤΟΥΡΚΙΚΑ</t>
  </si>
  <si>
    <t>210</t>
  </si>
  <si>
    <t>Β΄ΑΘΗΝΑΣ</t>
  </si>
  <si>
    <t>ΠΕΙΡΑΙΑΣ</t>
  </si>
  <si>
    <t>236</t>
  </si>
  <si>
    <t>237</t>
  </si>
  <si>
    <t>ΣΑΜΟΣ</t>
  </si>
  <si>
    <t>238</t>
  </si>
  <si>
    <t>ΧΙΟΣ</t>
  </si>
  <si>
    <t>239</t>
  </si>
  <si>
    <t>244</t>
  </si>
  <si>
    <t>ΡΟΔΟΣ</t>
  </si>
  <si>
    <t>245</t>
  </si>
  <si>
    <t>ΚΩΣ</t>
  </si>
  <si>
    <t>249</t>
  </si>
  <si>
    <t>257</t>
  </si>
  <si>
    <t>259</t>
  </si>
  <si>
    <t>263</t>
  </si>
  <si>
    <t>267</t>
  </si>
  <si>
    <t>ΙΩΑΝΝΙΝΑ</t>
  </si>
  <si>
    <t>270</t>
  </si>
  <si>
    <t>ΠΡΕΒΕΖΑ</t>
  </si>
  <si>
    <t>272</t>
  </si>
  <si>
    <t>ΚΕΡΚΥΡΑ</t>
  </si>
  <si>
    <t>273</t>
  </si>
  <si>
    <t>275</t>
  </si>
  <si>
    <t>278</t>
  </si>
  <si>
    <t>ΛΑΡΙΣΑ</t>
  </si>
  <si>
    <t>281</t>
  </si>
  <si>
    <t>284</t>
  </si>
  <si>
    <t>291</t>
  </si>
  <si>
    <t>ΚΟΖΑΝΗ</t>
  </si>
  <si>
    <t>293</t>
  </si>
  <si>
    <t>ΚΑΣΤΟΡΙΑ</t>
  </si>
  <si>
    <t>295</t>
  </si>
  <si>
    <t>299</t>
  </si>
  <si>
    <t>301</t>
  </si>
  <si>
    <t>ΑΝΑΤ. ΘΕΣ/ΝΙΚΗ</t>
  </si>
  <si>
    <t>305</t>
  </si>
  <si>
    <t>ΔΥΤ. ΘΕΣ/ΝΙΚΗ</t>
  </si>
  <si>
    <t>313</t>
  </si>
  <si>
    <t>ΚΑΒΑΛΑ</t>
  </si>
  <si>
    <t>316</t>
  </si>
  <si>
    <t>ΡΟΔΟΠΗ</t>
  </si>
  <si>
    <t>317</t>
  </si>
  <si>
    <t>319</t>
  </si>
  <si>
    <t>ΗΡΑΚΛΕΙΟ</t>
  </si>
  <si>
    <t>323</t>
  </si>
  <si>
    <t>ΧΑΝΙΑ</t>
  </si>
  <si>
    <t>365</t>
  </si>
  <si>
    <t>ΚΑΛΥΜΝΟΣ</t>
  </si>
  <si>
    <t>ATTIKHΣ</t>
  </si>
  <si>
    <t>ΝΟΤΙΟΥ ΑΙΓΑΙΟΥ</t>
  </si>
  <si>
    <t>ΔΥΤΙΚΗΣ ΕΛΛΑΔΑΣ</t>
  </si>
  <si>
    <t>ΠΕΛΟΠΟΝΝΗΣΟΥ</t>
  </si>
  <si>
    <t>ΗΠΕΙΡΟΥ</t>
  </si>
  <si>
    <t>ΙΟΝΙΩΝ ΝΗΣΩΝ</t>
  </si>
  <si>
    <t>ΣΤΕΡΕΑΣ ΕΛΛΑΔΑΣ</t>
  </si>
  <si>
    <t>ΘΕΣΣΑΛΙΑΣ</t>
  </si>
  <si>
    <t>ΚΡΗΤΗΣ</t>
  </si>
  <si>
    <t>Σύνολο Υποψηφίων Εξεταστικού Κέντρου</t>
  </si>
  <si>
    <t>Αριθμός Εξεταστών Σαββάτου</t>
  </si>
  <si>
    <t>Αριθμός Εξεταστών Κυριακής</t>
  </si>
  <si>
    <t>(ΚΑΛΥΜΝΟΣ)</t>
  </si>
  <si>
    <t>Β' ΑΘΗΝΑΣ</t>
  </si>
  <si>
    <t>ΠΕΙΡΑΙΑ</t>
  </si>
  <si>
    <t>ΛΕΣΒΟΥ</t>
  </si>
  <si>
    <t>ΣΑΜΟΥ</t>
  </si>
  <si>
    <t>ΧΙΟΥ</t>
  </si>
  <si>
    <t>ΔΩΔΕΚΑΝΗΣΟΥ (ΡΟΔΟΣ)</t>
  </si>
  <si>
    <t>ΔΩΔΕΚΑΝΗΣΟΥ (ΚΩΣ)</t>
  </si>
  <si>
    <t xml:space="preserve">ΔΩΔΕΚΑΝΗΣΟΥ </t>
  </si>
  <si>
    <t>ΑΧΑΪΑΣ</t>
  </si>
  <si>
    <t>ΜΕΣΣΗΝΙΑΣ</t>
  </si>
  <si>
    <t>ΑΡΚΑΔΙΑΣ</t>
  </si>
  <si>
    <t>ΑΙΤΩΛΟΑΚΑΡΝΑΝΙΑΣ</t>
  </si>
  <si>
    <t>ΙΩΑΝΝΙΝΩΝ</t>
  </si>
  <si>
    <t>ΠΡΕΒΕΖΑΣ</t>
  </si>
  <si>
    <t>ΚΕΡΚΥΡΑΣ</t>
  </si>
  <si>
    <t>ΕΥΒΟΙΑΣ</t>
  </si>
  <si>
    <t>ΒΟΙΩΤΙΑΣ</t>
  </si>
  <si>
    <t>ΦΘΙΩΤΙΔΑΣ</t>
  </si>
  <si>
    <t xml:space="preserve">ΛΑΡΙΣΑΣ </t>
  </si>
  <si>
    <t>ΜΑΓΝΗΣΙΑΣ</t>
  </si>
  <si>
    <t>ΚΟΖΑΝΗΣ</t>
  </si>
  <si>
    <t>ΚΑΣΤΟΡΙΑΣ</t>
  </si>
  <si>
    <t>ΠΙΕΡΙΑΣ</t>
  </si>
  <si>
    <t>ΠΕΛΛΑΣ</t>
  </si>
  <si>
    <t>ΚΑΒΑΛΑΣ</t>
  </si>
  <si>
    <t>ΡΟΔΟΠΗΣ</t>
  </si>
  <si>
    <t>ΕΒΡΟΥ</t>
  </si>
  <si>
    <t>ΗΡΑΚΛΕΙΟΥ</t>
  </si>
  <si>
    <t>ΧΑΝΙΩΝ</t>
  </si>
  <si>
    <t xml:space="preserve">ΑΝΑΤΟΛΙΚΗΣ </t>
  </si>
  <si>
    <t xml:space="preserve">ΜΑΚΕΔΟΝΙΑΣ </t>
  </si>
  <si>
    <t>ΚΑΙ ΘΡΑΚΗΣ</t>
  </si>
  <si>
    <t xml:space="preserve">ΚΕΝΤΡΙΚΗΣ </t>
  </si>
  <si>
    <t>ΜΑΚΕΔΟΝΙΑΣ</t>
  </si>
  <si>
    <t xml:space="preserve">ΔΥΤΙΚΗΣ </t>
  </si>
  <si>
    <t>ΚΥΚΛΑΔΩΝ</t>
  </si>
  <si>
    <t>ΑΝΑΤΟΛΙΚΗ ΑΤΤΙΚΗ</t>
  </si>
  <si>
    <t>ΑΝΑΤ. ΑΤΤΙΚΗ</t>
  </si>
  <si>
    <t>224</t>
  </si>
  <si>
    <t>ΔΥΤΙΚΗ ΑΤΤΙΚΗ</t>
  </si>
  <si>
    <t>227</t>
  </si>
  <si>
    <t>ΔΥΤ. ΑΤΤΙΚΗ</t>
  </si>
  <si>
    <t>ΓΕΝΙΚΟ ΣΥΝΟΛΟ</t>
  </si>
  <si>
    <t>ΠΙΕΡΙΑ</t>
  </si>
  <si>
    <t>ΕΙΔΙΚΟ ΕΞΕΤΑΣΤΙΚΟ ΚΕΝΤΡΟ ΑΘΗΝΑΣ</t>
  </si>
  <si>
    <t>ΕΙΔΙΚΟ ΕΞΕΤΑΣΤΙΚΟ ΚΕΝΤΡΟ ΘΕΣΣ/ΝΙΚΗΣ</t>
  </si>
  <si>
    <t>ΠΕΛΛΑ</t>
  </si>
  <si>
    <t>ΜΑΓΝΗΣΙΑ</t>
  </si>
  <si>
    <t>ΦΘΙΩΤΙΔΑ</t>
  </si>
  <si>
    <t>ΒΟΙΩΤΙΑ</t>
  </si>
  <si>
    <t>ΕΥΒΟΙΑ</t>
  </si>
  <si>
    <t>ΑΙΤΩΛΟΑΚΑΡΝΑΝΙΑ</t>
  </si>
  <si>
    <t>ΑΡΚΑΔΙΑ</t>
  </si>
  <si>
    <t>ΜΕΣΣΗΝΙΑ</t>
  </si>
  <si>
    <t>ΚΥΚΛΑΔΕΣ</t>
  </si>
  <si>
    <t>ΛΕΣΒΟΣ</t>
  </si>
  <si>
    <t>ΔΥΤΙΚΗΣ ΘΕΣ/ΝΙΚΗΣ</t>
  </si>
  <si>
    <t>ΑΝΑΤΟΛΙΚΗΣ ΘΕΣ/ΝΙΚΗΣ</t>
  </si>
  <si>
    <t>SKYPE</t>
  </si>
  <si>
    <t>ΕΒΡΟΣ</t>
  </si>
  <si>
    <t>ΒΟΡΕΙΟΥ ΑΙΓΑΙΟΥ</t>
  </si>
  <si>
    <t>ΑΧΑΪΑ</t>
  </si>
  <si>
    <t>ΠΕΡΙΦΕΡΕΙΑΚΗ ΔΙΕΥΘΥΝΣΗ ΠΡΩΤΟΒΑΘΜΙΑΣ ΚΑΙ ΔΕΥΤΕΡΟΒΑΘΜΙΑΣ ΕΚΠΑΙΔΕΥΣΗΣ</t>
  </si>
  <si>
    <t>ΔΙΕΥΘΥΝΣΗ ΔΕΥΤΕΡΟΒΑΘΜΙΑΣ ΕΚΠΑΙΔΕΣΗΣ (Δ.Δ.Ε.) ΕΞΕΤΑΣΤΙΚΟΥ ΚΕΝΤΡΟΥ</t>
  </si>
  <si>
    <t>ΚΩΔΙΚΟΣ Δ.Δ.Ε.</t>
  </si>
  <si>
    <t>ΠΕΡΙΟΧΗ ΕΞΕΤΑΣΗΣ</t>
  </si>
  <si>
    <t>ΓΛΩΣΣΑ</t>
  </si>
  <si>
    <t xml:space="preserve">   ΚΩΔΙΚΟΣ 
   ΕΞΕΤΑΣΤΙΚΟΥ 
   ΚΕΝΤΡΟΥ
</t>
  </si>
  <si>
    <t xml:space="preserve">   ΕΠΙΠΕΔΟ</t>
  </si>
  <si>
    <t>ΟΝΟΜΑΣΙΑ ΕΞΕΤΑΣΤΙΚΟΥ ΚΕΝΤΡΟΥ</t>
  </si>
  <si>
    <t>1ο ΕΠΑ.Λ. ΑΘΗΝΩΝ</t>
  </si>
  <si>
    <t>100Α</t>
  </si>
  <si>
    <t>26ο ΓΕ.Λ. ΑΘΗΝΩΝ</t>
  </si>
  <si>
    <t>201Α</t>
  </si>
  <si>
    <t>201Β</t>
  </si>
  <si>
    <t>46ο ΓΕ.Λ. ΑΘΗΝΩΝ</t>
  </si>
  <si>
    <t>201Γ</t>
  </si>
  <si>
    <t>4ο ΓΕΛ ΓΑΛΑΤΣΙΟΥ-Κ. ΚΑΡΑΘΕΟΔΩΡΗ</t>
  </si>
  <si>
    <t>201Δ</t>
  </si>
  <si>
    <t>3ο ΓΕΛ Ν. ΦΙΛΑΔΕΛΦΕΙΑΣ- Μ. ΚΟΥΝΤΟΥΡΑΣ</t>
  </si>
  <si>
    <t>2ο ΓΕ.Λ. ΝΕΑΣ ΙΩΝΙΑΣ</t>
  </si>
  <si>
    <t>210Α</t>
  </si>
  <si>
    <t>3ο ΓΕ.Λ. ΑΓΙΑΣ ΠΑΡΑΣΚΕΥΗΣ</t>
  </si>
  <si>
    <t>210Β</t>
  </si>
  <si>
    <t>2o ΓΕ.Λ. ΓΕΡΑΚΑ</t>
  </si>
  <si>
    <t>224Α</t>
  </si>
  <si>
    <t>1ο ΓΕ.Λ. ΕΛΕΥΣΙΝΑΣ</t>
  </si>
  <si>
    <t>227Α</t>
  </si>
  <si>
    <t>ΖΑΝΝΕΙΟ ΠΡΟΤΥΠΟ ΓΕ.Λ. ΠΕΙΡΑΙΑ</t>
  </si>
  <si>
    <t>230Α</t>
  </si>
  <si>
    <t>ΡΑΛΛΕΙΟ ΓΥΜΝΑΣΙΟ ΘΗΛΕΩΝ ΠΕΙΡΑΙΑ</t>
  </si>
  <si>
    <t>230Β</t>
  </si>
  <si>
    <t>3ο ΓΕ.Λ. ΜΥΤΙΛΗΝΗΣ</t>
  </si>
  <si>
    <t>236Α</t>
  </si>
  <si>
    <t>"ΠΥΘΑΓΟΡΕΙΟ" ΓΕ.Λ. ΣΑΜΟΥ</t>
  </si>
  <si>
    <t>237Α</t>
  </si>
  <si>
    <t>1ο ΓΕ.Λ. ΧΙΟΥ</t>
  </si>
  <si>
    <t>238Α</t>
  </si>
  <si>
    <t>239Α</t>
  </si>
  <si>
    <t>ΓΕ.Λ. ΣΥΡΟΥ</t>
  </si>
  <si>
    <t>1ο ΓΕ.Λ. ΡΟΔΟΥ</t>
  </si>
  <si>
    <t>244Α</t>
  </si>
  <si>
    <t>1ο ΓΕΛ ΡΟΔΟΥ</t>
  </si>
  <si>
    <t>1ο ΓΕ.Λ. ΚΩ "ΙΠΠΟΚΡΑΤΕΙΟ"</t>
  </si>
  <si>
    <t>245Α</t>
  </si>
  <si>
    <t>1ο ΓΕ.Λ ΚΑΛΥΜΝΟΥ</t>
  </si>
  <si>
    <t>365Α</t>
  </si>
  <si>
    <t>3ο ΓΕ.Λ. ΠΑΤΡΑΣ</t>
  </si>
  <si>
    <t>249Α</t>
  </si>
  <si>
    <t>4o ΓΕ.Λ. ΚΑΛΑΜΑΤΑΣ</t>
  </si>
  <si>
    <t>257Α</t>
  </si>
  <si>
    <t>3ο ΓΕ.Λ ΤΡΙΠΟΛΗΣ</t>
  </si>
  <si>
    <t>259Α</t>
  </si>
  <si>
    <t>3o ΓΕ.Λ. ΑΓΡΙΝΙΟΥ</t>
  </si>
  <si>
    <t>263Α</t>
  </si>
  <si>
    <t>267Α</t>
  </si>
  <si>
    <t>ΠΡΟΤΥΠΟ ΓΕ.Λ. ΖΩΣΙΜΑΙΑΣ ΣΧΟΛΗΣ ΙΩΑΝΝΙΝΩΝ</t>
  </si>
  <si>
    <t>5o ΓΕ.Λ. ΙΩΑΝΝΙΝΩΝ</t>
  </si>
  <si>
    <t>267Β</t>
  </si>
  <si>
    <t>1o ΓΕ.Λ. ΠΡΕΒΕΖΑΣ</t>
  </si>
  <si>
    <t>270Α</t>
  </si>
  <si>
    <t>1ο ΓΕ.Λ. ΚΕΡΚΥΡΑΣ</t>
  </si>
  <si>
    <t>272Α</t>
  </si>
  <si>
    <t>4ο ΓΕ.Λ. ΧΑΛΚΙΔΑΣ</t>
  </si>
  <si>
    <t>273Α</t>
  </si>
  <si>
    <t>1o ΓΕ.Λ. ΛΙΒΑΔΕΙΑΣ</t>
  </si>
  <si>
    <t>275Α</t>
  </si>
  <si>
    <t>2ο ΓΕ.Λ. ΛΑΜΙΑΣ</t>
  </si>
  <si>
    <t>278Α</t>
  </si>
  <si>
    <t>5ο ΓΕ.Λ. ΛΑΡΙΣΑΣ</t>
  </si>
  <si>
    <t>281Α</t>
  </si>
  <si>
    <t>ΜΟΥΣΙΚΟ ΣΧΟΛΕΙΟ ΛΑΡΙΣΑΣ</t>
  </si>
  <si>
    <t>281Β</t>
  </si>
  <si>
    <t>284Α</t>
  </si>
  <si>
    <t>1ο ΓΕ.Λ. ΒΟΛΟΥ</t>
  </si>
  <si>
    <t>1ο ΓΕ.Λ. ΚΟΖΑΝΗΣ</t>
  </si>
  <si>
    <t>291Α</t>
  </si>
  <si>
    <t>1ο ΠΡΟΤΥΠΟ ΓΕ.Λ. ΚΑΣΤΟΡΙΑΣ</t>
  </si>
  <si>
    <t>293Α</t>
  </si>
  <si>
    <t>2o ΓΕ.Λ. ΚΑΤΕΡΙΝΗΣ</t>
  </si>
  <si>
    <t>295Α</t>
  </si>
  <si>
    <t>1ο ΓΕ.Λ. ΕΔΕΣΣΑΣ</t>
  </si>
  <si>
    <t>299Α</t>
  </si>
  <si>
    <t>200A</t>
  </si>
  <si>
    <t>ΜΟΥΣΙΚΟ ΣΧΟΛΕΙΟ ΘΕΣΣΑΛΟΝΙΚΗΣ</t>
  </si>
  <si>
    <t>301Α</t>
  </si>
  <si>
    <t>15ο ΓΕ.Λ. ΘΕΣ/ΝΙΚΗΣ</t>
  </si>
  <si>
    <t>11ο  ΓΕ.Λ. ΘΕΣ/ΝΙΚΗΣ</t>
  </si>
  <si>
    <t>301Β</t>
  </si>
  <si>
    <t>305Α</t>
  </si>
  <si>
    <t>1ο ΓΕ.Λ. ΣΤΑΥΡΟΥΠΟΛΗΣ</t>
  </si>
  <si>
    <t>305Β</t>
  </si>
  <si>
    <t>2ο ΓΕ.Λ. ΝΕΑΠΟΛΗΣ</t>
  </si>
  <si>
    <t>6ο ΓΕ.Λ. ΚΑΒΑΛΑΣ</t>
  </si>
  <si>
    <t>313Α</t>
  </si>
  <si>
    <t>1ο ΓΕ.Λ. ΚΟΜΟΤΗΝΗΣ</t>
  </si>
  <si>
    <t>316Α</t>
  </si>
  <si>
    <t>1ο ΓΕ.Λ. ΑΛΕΞΑΝΔΡΟΥΠΟΛΗΣ</t>
  </si>
  <si>
    <t>317Α</t>
  </si>
  <si>
    <t>319Α</t>
  </si>
  <si>
    <t>2ο ΓΕ.Λ. ΗΡΑΚΛΕΙΟΥ</t>
  </si>
  <si>
    <t>11ο ΓΕ.Λ. ΗΡΑΚΛΕΙΟΥ</t>
  </si>
  <si>
    <t>319Β</t>
  </si>
  <si>
    <t>ΓΕ.Λ. ΕΛΕΥΘΕΡΙΟΥ ΒΕΝΙΖΕΛΟΥ</t>
  </si>
  <si>
    <t>323Α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</si>
</sst>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12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ck">
        <color rgb="FF0070C0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ck">
        <color theme="4" tint="-0.24994659260841701"/>
      </left>
      <right style="thick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 style="thick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 style="double">
        <color theme="4" tint="-0.24994659260841701"/>
      </left>
      <right/>
      <top/>
      <bottom style="thick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rgb="FF0070C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rgb="FF0070C0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rgb="FF0070C0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rgb="FF0070C0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rgb="FF0070C0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thick">
        <color theme="4" tint="-0.24994659260841701"/>
      </right>
      <top/>
      <bottom/>
      <diagonal/>
    </border>
    <border>
      <left style="double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mediumDashed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Dashed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Dashed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medium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medium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Dashed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mediumDashed">
        <color theme="4" tint="-0.24994659260841701"/>
      </bottom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theme="0" tint="-0.499984740745262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theme="0" tint="-0.499984740745262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theme="0" tint="-0.499984740745262"/>
      </bottom>
      <diagonal/>
    </border>
    <border>
      <left style="thick">
        <color rgb="FF0070C0"/>
      </left>
      <right style="thin">
        <color rgb="FF0070C0"/>
      </right>
      <top style="thin">
        <color theme="0" tint="-0.499984740745262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theme="0" tint="-0.499984740745262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theme="0" tint="-0.499984740745262"/>
      </top>
      <bottom style="thick">
        <color rgb="FF0070C0"/>
      </bottom>
      <diagonal/>
    </border>
    <border>
      <left style="thin">
        <color theme="4" tint="-0.24994659260841701"/>
      </left>
      <right/>
      <top/>
      <bottom style="mediumDashed">
        <color theme="4" tint="-0.24994659260841701"/>
      </bottom>
      <diagonal/>
    </border>
    <border>
      <left style="thin">
        <color theme="4" tint="-0.24994659260841701"/>
      </left>
      <right/>
      <top style="mediumDashed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/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 style="thin">
        <color theme="4" tint="-0.24994659260841701"/>
      </left>
      <right/>
      <top/>
      <bottom style="thick">
        <color rgb="FF0070C0"/>
      </bottom>
      <diagonal/>
    </border>
    <border>
      <left style="thin">
        <color theme="4" tint="-0.24994659260841701"/>
      </left>
      <right/>
      <top style="thick">
        <color rgb="FF0070C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4" tint="-0.24994659260841701"/>
      </left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mediumDashed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mediumDashed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thick">
        <color rgb="FF0070C0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rgb="FF0070C0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thin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325">
    <xf numFmtId="0" fontId="0" fillId="0" borderId="0" xfId="0"/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48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3" fontId="5" fillId="2" borderId="14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43" xfId="0" applyNumberFormat="1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left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3" fontId="5" fillId="2" borderId="44" xfId="0" applyNumberFormat="1" applyFont="1" applyFill="1" applyBorder="1" applyAlignment="1" applyProtection="1">
      <alignment horizontal="center" vertical="center" wrapText="1"/>
    </xf>
    <xf numFmtId="49" fontId="5" fillId="2" borderId="46" xfId="0" applyNumberFormat="1" applyFont="1" applyFill="1" applyBorder="1" applyAlignment="1" applyProtection="1">
      <alignment horizontal="center" vertical="center" wrapText="1"/>
    </xf>
    <xf numFmtId="0" fontId="7" fillId="2" borderId="47" xfId="0" applyFont="1" applyFill="1" applyBorder="1" applyAlignment="1" applyProtection="1">
      <alignment horizontal="left" vertical="center" wrapText="1"/>
    </xf>
    <xf numFmtId="0" fontId="7" fillId="2" borderId="47" xfId="0" applyFont="1" applyFill="1" applyBorder="1" applyAlignment="1" applyProtection="1">
      <alignment horizontal="center" vertical="center" wrapText="1"/>
    </xf>
    <xf numFmtId="3" fontId="5" fillId="2" borderId="47" xfId="0" applyNumberFormat="1" applyFont="1" applyFill="1" applyBorder="1" applyAlignment="1" applyProtection="1">
      <alignment horizontal="center" vertical="center" wrapText="1"/>
    </xf>
    <xf numFmtId="49" fontId="5" fillId="2" borderId="38" xfId="0" applyNumberFormat="1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left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3" fontId="5" fillId="2" borderId="39" xfId="0" applyNumberFormat="1" applyFont="1" applyFill="1" applyBorder="1" applyAlignment="1" applyProtection="1">
      <alignment horizontal="center" vertical="center" wrapText="1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left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3" fontId="5" fillId="2" borderId="37" xfId="0" applyNumberFormat="1" applyFont="1" applyFill="1" applyBorder="1" applyAlignment="1" applyProtection="1">
      <alignment horizontal="center" vertical="center" wrapText="1"/>
    </xf>
    <xf numFmtId="49" fontId="5" fillId="2" borderId="49" xfId="0" applyNumberFormat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left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49" fontId="5" fillId="2" borderId="13" xfId="1" applyNumberFormat="1" applyFont="1" applyFill="1" applyBorder="1" applyAlignment="1" applyProtection="1">
      <alignment horizontal="center" vertical="center" wrapText="1"/>
    </xf>
    <xf numFmtId="3" fontId="5" fillId="2" borderId="14" xfId="1" applyNumberFormat="1" applyFont="1" applyFill="1" applyBorder="1" applyAlignment="1" applyProtection="1">
      <alignment horizontal="center" vertical="center" wrapText="1"/>
    </xf>
    <xf numFmtId="49" fontId="5" fillId="2" borderId="9" xfId="1" applyNumberFormat="1" applyFont="1" applyFill="1" applyBorder="1" applyAlignment="1" applyProtection="1">
      <alignment horizontal="center" vertical="center" wrapText="1"/>
    </xf>
    <xf numFmtId="3" fontId="5" fillId="2" borderId="10" xfId="1" applyNumberFormat="1" applyFont="1" applyFill="1" applyBorder="1" applyAlignment="1" applyProtection="1">
      <alignment horizontal="center" vertical="center" wrapText="1"/>
    </xf>
    <xf numFmtId="49" fontId="5" fillId="2" borderId="25" xfId="1" applyNumberFormat="1" applyFont="1" applyFill="1" applyBorder="1" applyAlignment="1" applyProtection="1">
      <alignment horizontal="center" vertical="center" wrapText="1"/>
    </xf>
    <xf numFmtId="0" fontId="7" fillId="2" borderId="26" xfId="1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 applyProtection="1">
      <alignment horizontal="left" vertical="center" wrapText="1"/>
    </xf>
    <xf numFmtId="0" fontId="7" fillId="2" borderId="26" xfId="1" applyFont="1" applyFill="1" applyBorder="1" applyAlignment="1" applyProtection="1">
      <alignment horizontal="center" vertical="center" wrapText="1"/>
    </xf>
    <xf numFmtId="3" fontId="5" fillId="2" borderId="26" xfId="1" applyNumberFormat="1" applyFont="1" applyFill="1" applyBorder="1" applyAlignment="1" applyProtection="1">
      <alignment horizontal="center" vertical="center" wrapText="1"/>
    </xf>
    <xf numFmtId="49" fontId="5" fillId="2" borderId="27" xfId="1" applyNumberFormat="1" applyFont="1" applyFill="1" applyBorder="1" applyAlignment="1" applyProtection="1">
      <alignment horizontal="center" vertical="center" wrapText="1"/>
    </xf>
    <xf numFmtId="0" fontId="7" fillId="2" borderId="28" xfId="1" applyFont="1" applyFill="1" applyBorder="1" applyAlignment="1" applyProtection="1">
      <alignment horizontal="left" vertical="center" wrapText="1"/>
    </xf>
    <xf numFmtId="0" fontId="7" fillId="2" borderId="28" xfId="1" applyFont="1" applyFill="1" applyBorder="1" applyAlignment="1" applyProtection="1">
      <alignment horizontal="center" vertical="center" wrapText="1"/>
    </xf>
    <xf numFmtId="3" fontId="5" fillId="2" borderId="28" xfId="1" applyNumberFormat="1" applyFont="1" applyFill="1" applyBorder="1" applyAlignment="1" applyProtection="1">
      <alignment horizontal="center" vertical="center" wrapText="1"/>
    </xf>
    <xf numFmtId="49" fontId="5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3" fontId="5" fillId="2" borderId="12" xfId="1" applyNumberFormat="1" applyFont="1" applyFill="1" applyBorder="1" applyAlignment="1" applyProtection="1">
      <alignment horizontal="center" vertical="center" wrapText="1"/>
    </xf>
    <xf numFmtId="49" fontId="5" fillId="2" borderId="46" xfId="1" applyNumberFormat="1" applyFont="1" applyFill="1" applyBorder="1" applyAlignment="1" applyProtection="1">
      <alignment horizontal="center" vertical="center" wrapText="1"/>
    </xf>
    <xf numFmtId="0" fontId="7" fillId="2" borderId="47" xfId="1" applyFont="1" applyFill="1" applyBorder="1" applyAlignment="1" applyProtection="1">
      <alignment horizontal="left" vertical="center" wrapText="1"/>
    </xf>
    <xf numFmtId="49" fontId="5" fillId="2" borderId="38" xfId="1" applyNumberFormat="1" applyFont="1" applyFill="1" applyBorder="1" applyAlignment="1" applyProtection="1">
      <alignment horizontal="center" vertical="center" wrapText="1"/>
    </xf>
    <xf numFmtId="0" fontId="7" fillId="2" borderId="39" xfId="1" applyFont="1" applyFill="1" applyBorder="1" applyAlignment="1" applyProtection="1">
      <alignment horizontal="left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49" fontId="7" fillId="2" borderId="14" xfId="0" applyNumberFormat="1" applyFont="1" applyFill="1" applyBorder="1" applyAlignment="1" applyProtection="1">
      <alignment horizontal="left" vertical="center" wrapText="1"/>
    </xf>
    <xf numFmtId="49" fontId="7" fillId="2" borderId="12" xfId="0" applyNumberFormat="1" applyFont="1" applyFill="1" applyBorder="1" applyAlignment="1" applyProtection="1">
      <alignment horizontal="left" vertical="center" wrapText="1"/>
    </xf>
    <xf numFmtId="49" fontId="5" fillId="2" borderId="40" xfId="0" applyNumberFormat="1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left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3" fontId="5" fillId="2" borderId="41" xfId="0" applyNumberFormat="1" applyFont="1" applyFill="1" applyBorder="1" applyAlignment="1" applyProtection="1">
      <alignment horizontal="center" vertical="center" wrapText="1"/>
    </xf>
    <xf numFmtId="49" fontId="5" fillId="2" borderId="30" xfId="0" applyNumberFormat="1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left" vertical="center" wrapText="1"/>
    </xf>
    <xf numFmtId="0" fontId="7" fillId="2" borderId="31" xfId="1" applyFont="1" applyFill="1" applyBorder="1" applyAlignment="1" applyProtection="1">
      <alignment horizontal="center" vertical="center" wrapText="1"/>
    </xf>
    <xf numFmtId="3" fontId="5" fillId="2" borderId="3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7" fillId="2" borderId="0" xfId="1" applyFont="1" applyFill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3" fontId="5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3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3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3" fontId="5" fillId="2" borderId="56" xfId="1" applyNumberFormat="1" applyFont="1" applyFill="1" applyBorder="1" applyAlignment="1" applyProtection="1">
      <alignment horizontal="center" vertical="center" wrapText="1"/>
    </xf>
    <xf numFmtId="3" fontId="5" fillId="2" borderId="59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Border="1" applyAlignment="1" applyProtection="1">
      <alignment horizontal="left" vertical="center" wrapText="1" indent="3"/>
    </xf>
    <xf numFmtId="0" fontId="13" fillId="2" borderId="0" xfId="1" applyFont="1" applyFill="1" applyAlignment="1" applyProtection="1">
      <alignment horizontal="left" vertical="center" wrapText="1" indent="3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5" xfId="0" applyNumberFormat="1" applyFont="1" applyFill="1" applyBorder="1" applyAlignment="1" applyProtection="1">
      <alignment horizontal="center" vertical="center" wrapText="1"/>
    </xf>
    <xf numFmtId="0" fontId="5" fillId="2" borderId="44" xfId="0" applyNumberFormat="1" applyFont="1" applyFill="1" applyBorder="1" applyAlignment="1" applyProtection="1">
      <alignment horizontal="center" vertical="center" wrapText="1"/>
    </xf>
    <xf numFmtId="0" fontId="5" fillId="2" borderId="48" xfId="0" applyNumberFormat="1" applyFont="1" applyFill="1" applyBorder="1" applyAlignment="1" applyProtection="1">
      <alignment horizontal="center" vertical="center" wrapText="1"/>
    </xf>
    <xf numFmtId="0" fontId="5" fillId="2" borderId="47" xfId="0" applyNumberFormat="1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5" fillId="2" borderId="20" xfId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3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5" fillId="2" borderId="29" xfId="1" applyNumberFormat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left"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3" fontId="5" fillId="2" borderId="4" xfId="1" applyNumberFormat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left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4" xfId="4" applyFont="1" applyFill="1" applyBorder="1" applyAlignment="1" applyProtection="1">
      <alignment horizontal="center" vertical="center" wrapText="1"/>
    </xf>
    <xf numFmtId="3" fontId="5" fillId="2" borderId="4" xfId="4" applyNumberFormat="1" applyFont="1" applyFill="1" applyBorder="1" applyAlignment="1" applyProtection="1">
      <alignment horizontal="center" vertical="center" wrapText="1"/>
    </xf>
    <xf numFmtId="0" fontId="5" fillId="2" borderId="48" xfId="4" applyFont="1" applyFill="1" applyBorder="1" applyAlignment="1" applyProtection="1">
      <alignment horizontal="center" vertical="center" wrapText="1"/>
    </xf>
    <xf numFmtId="0" fontId="5" fillId="2" borderId="10" xfId="4" applyFont="1" applyFill="1" applyBorder="1" applyAlignment="1" applyProtection="1">
      <alignment horizontal="center" vertical="center" wrapText="1"/>
    </xf>
    <xf numFmtId="0" fontId="5" fillId="2" borderId="6" xfId="4" applyFont="1" applyFill="1" applyBorder="1" applyAlignment="1" applyProtection="1">
      <alignment horizontal="center" vertical="center" wrapText="1"/>
    </xf>
    <xf numFmtId="0" fontId="5" fillId="2" borderId="12" xfId="4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37" xfId="0" applyNumberFormat="1" applyFont="1" applyFill="1" applyBorder="1" applyAlignment="1" applyProtection="1">
      <alignment horizontal="center" vertical="center" wrapText="1"/>
    </xf>
    <xf numFmtId="0" fontId="5" fillId="2" borderId="10" xfId="1" applyNumberFormat="1" applyFont="1" applyFill="1" applyBorder="1" applyAlignment="1" applyProtection="1">
      <alignment horizontal="center" vertical="center" wrapText="1"/>
    </xf>
    <xf numFmtId="0" fontId="5" fillId="2" borderId="42" xfId="0" applyNumberFormat="1" applyFont="1" applyFill="1" applyBorder="1" applyAlignment="1" applyProtection="1">
      <alignment horizontal="center" vertical="center" wrapText="1"/>
    </xf>
    <xf numFmtId="0" fontId="5" fillId="2" borderId="41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3" fontId="5" fillId="2" borderId="45" xfId="0" applyNumberFormat="1" applyFont="1" applyFill="1" applyBorder="1" applyAlignment="1" applyProtection="1">
      <alignment horizontal="center" vertical="center" wrapText="1"/>
    </xf>
    <xf numFmtId="3" fontId="5" fillId="2" borderId="48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39" xfId="0" applyNumberFormat="1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14" xfId="1" applyNumberFormat="1" applyFont="1" applyFill="1" applyBorder="1" applyAlignment="1" applyProtection="1">
      <alignment horizontal="center" vertical="center" wrapText="1"/>
    </xf>
    <xf numFmtId="0" fontId="5" fillId="2" borderId="28" xfId="1" applyNumberFormat="1" applyFont="1" applyFill="1" applyBorder="1" applyAlignment="1" applyProtection="1">
      <alignment horizontal="center" vertical="center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47" xfId="4" applyFont="1" applyFill="1" applyBorder="1" applyAlignment="1" applyProtection="1">
      <alignment horizontal="center" vertical="center" wrapText="1"/>
    </xf>
    <xf numFmtId="0" fontId="5" fillId="2" borderId="39" xfId="4" applyFont="1" applyFill="1" applyBorder="1" applyAlignment="1" applyProtection="1">
      <alignment horizontal="center" vertical="center" wrapText="1"/>
    </xf>
    <xf numFmtId="0" fontId="5" fillId="2" borderId="62" xfId="0" applyFont="1" applyFill="1" applyBorder="1" applyAlignment="1" applyProtection="1">
      <alignment horizontal="left" vertical="center" wrapText="1" indent="1"/>
    </xf>
    <xf numFmtId="49" fontId="5" fillId="2" borderId="63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5" xfId="1" applyFont="1" applyFill="1" applyBorder="1" applyAlignment="1" applyProtection="1">
      <alignment horizontal="left" vertical="center" wrapText="1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Alignment="1" applyProtection="1">
      <alignment horizontal="center" vertical="center" wrapText="1"/>
    </xf>
    <xf numFmtId="49" fontId="5" fillId="3" borderId="16" xfId="1" applyNumberFormat="1" applyFont="1" applyFill="1" applyBorder="1" applyAlignment="1" applyProtection="1">
      <alignment horizontal="center" vertical="center" textRotation="90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textRotation="90" wrapText="1"/>
    </xf>
    <xf numFmtId="0" fontId="5" fillId="3" borderId="17" xfId="1" applyFont="1" applyFill="1" applyBorder="1" applyAlignment="1" applyProtection="1">
      <alignment horizont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2" borderId="50" xfId="0" applyFont="1" applyFill="1" applyBorder="1" applyAlignment="1" applyProtection="1">
      <alignment horizontal="left" vertical="center" wrapText="1" indent="1"/>
    </xf>
    <xf numFmtId="0" fontId="5" fillId="2" borderId="51" xfId="0" applyFont="1" applyFill="1" applyBorder="1" applyAlignment="1" applyProtection="1">
      <alignment horizontal="left" vertical="center" wrapText="1" indent="1"/>
    </xf>
    <xf numFmtId="0" fontId="5" fillId="2" borderId="61" xfId="0" applyFont="1" applyFill="1" applyBorder="1" applyAlignment="1" applyProtection="1">
      <alignment horizontal="left" vertical="center" wrapText="1" indent="1"/>
    </xf>
    <xf numFmtId="0" fontId="5" fillId="2" borderId="52" xfId="0" applyFont="1" applyFill="1" applyBorder="1" applyAlignment="1" applyProtection="1">
      <alignment horizontal="left" vertical="center" wrapText="1" indent="1"/>
    </xf>
    <xf numFmtId="0" fontId="5" fillId="3" borderId="64" xfId="1" applyFont="1" applyFill="1" applyBorder="1" applyAlignment="1" applyProtection="1">
      <alignment horizontal="center" vertical="center" wrapText="1"/>
    </xf>
    <xf numFmtId="0" fontId="5" fillId="2" borderId="50" xfId="0" applyNumberFormat="1" applyFont="1" applyFill="1" applyBorder="1" applyAlignment="1" applyProtection="1">
      <alignment horizontal="left" vertical="center" wrapText="1" indent="2"/>
    </xf>
    <xf numFmtId="0" fontId="5" fillId="2" borderId="51" xfId="0" applyNumberFormat="1" applyFont="1" applyFill="1" applyBorder="1" applyAlignment="1" applyProtection="1">
      <alignment horizontal="left" vertical="center" wrapText="1" indent="2"/>
    </xf>
    <xf numFmtId="0" fontId="5" fillId="2" borderId="51" xfId="0" applyNumberFormat="1" applyFont="1" applyFill="1" applyBorder="1" applyAlignment="1" applyProtection="1">
      <alignment horizontal="left" vertical="center" wrapText="1" indent="3"/>
    </xf>
    <xf numFmtId="0" fontId="5" fillId="2" borderId="52" xfId="0" applyNumberFormat="1" applyFont="1" applyFill="1" applyBorder="1" applyAlignment="1" applyProtection="1">
      <alignment horizontal="left" vertical="center" wrapText="1" indent="3"/>
    </xf>
    <xf numFmtId="0" fontId="5" fillId="2" borderId="51" xfId="0" applyNumberFormat="1" applyFont="1" applyFill="1" applyBorder="1" applyAlignment="1" applyProtection="1">
      <alignment horizontal="left" vertical="center" wrapText="1" indent="1"/>
    </xf>
    <xf numFmtId="0" fontId="9" fillId="2" borderId="62" xfId="0" applyFont="1" applyFill="1" applyBorder="1" applyAlignment="1" applyProtection="1">
      <alignment horizontal="left" vertical="center" wrapText="1" indent="1"/>
    </xf>
    <xf numFmtId="0" fontId="5" fillId="2" borderId="51" xfId="0" applyFont="1" applyFill="1" applyBorder="1" applyAlignment="1" applyProtection="1">
      <alignment horizontal="left" vertical="center" wrapText="1" indent="2"/>
    </xf>
    <xf numFmtId="0" fontId="5" fillId="2" borderId="52" xfId="0" applyFont="1" applyFill="1" applyBorder="1" applyAlignment="1" applyProtection="1">
      <alignment horizontal="left" vertical="center" wrapText="1" indent="2"/>
    </xf>
    <xf numFmtId="0" fontId="10" fillId="2" borderId="50" xfId="0" applyNumberFormat="1" applyFont="1" applyFill="1" applyBorder="1" applyAlignment="1" applyProtection="1">
      <alignment horizontal="left" vertical="center" wrapText="1" indent="2"/>
    </xf>
    <xf numFmtId="0" fontId="10" fillId="2" borderId="51" xfId="0" applyNumberFormat="1" applyFont="1" applyFill="1" applyBorder="1" applyAlignment="1" applyProtection="1">
      <alignment horizontal="left" vertical="center" wrapText="1" indent="2"/>
    </xf>
    <xf numFmtId="0" fontId="10" fillId="2" borderId="62" xfId="0" applyFont="1" applyFill="1" applyBorder="1" applyAlignment="1" applyProtection="1">
      <alignment horizontal="left" vertical="center" wrapText="1" indent="2"/>
    </xf>
    <xf numFmtId="0" fontId="10" fillId="2" borderId="52" xfId="0" applyFont="1" applyFill="1" applyBorder="1" applyAlignment="1" applyProtection="1">
      <alignment horizontal="left" vertical="center" wrapText="1" indent="2"/>
    </xf>
    <xf numFmtId="0" fontId="5" fillId="2" borderId="52" xfId="0" applyNumberFormat="1" applyFont="1" applyFill="1" applyBorder="1" applyAlignment="1" applyProtection="1">
      <alignment horizontal="left" vertical="center" wrapText="1" indent="2"/>
    </xf>
    <xf numFmtId="0" fontId="10" fillId="2" borderId="52" xfId="0" applyNumberFormat="1" applyFont="1" applyFill="1" applyBorder="1" applyAlignment="1" applyProtection="1">
      <alignment horizontal="left" vertical="center" wrapText="1" indent="2"/>
    </xf>
    <xf numFmtId="0" fontId="5" fillId="2" borderId="50" xfId="2" applyNumberFormat="1" applyFont="1" applyFill="1" applyBorder="1" applyAlignment="1" applyProtection="1">
      <alignment horizontal="left" vertical="center" wrapText="1" indent="2"/>
    </xf>
    <xf numFmtId="0" fontId="5" fillId="2" borderId="52" xfId="2" applyNumberFormat="1" applyFont="1" applyFill="1" applyBorder="1" applyAlignment="1" applyProtection="1">
      <alignment horizontal="left" vertical="center" wrapText="1" indent="2"/>
    </xf>
    <xf numFmtId="0" fontId="17" fillId="2" borderId="50" xfId="0" applyFont="1" applyFill="1" applyBorder="1" applyAlignment="1" applyProtection="1">
      <alignment horizontal="left" vertical="center" wrapText="1" indent="1"/>
    </xf>
    <xf numFmtId="0" fontId="17" fillId="2" borderId="51" xfId="0" applyFont="1" applyFill="1" applyBorder="1" applyAlignment="1" applyProtection="1">
      <alignment horizontal="left" vertical="center" wrapText="1" indent="1"/>
    </xf>
    <xf numFmtId="0" fontId="17" fillId="2" borderId="66" xfId="0" applyFont="1" applyFill="1" applyBorder="1" applyAlignment="1" applyProtection="1">
      <alignment horizontal="left" vertical="center" wrapText="1" indent="1"/>
    </xf>
    <xf numFmtId="0" fontId="5" fillId="2" borderId="67" xfId="1" applyNumberFormat="1" applyFont="1" applyFill="1" applyBorder="1" applyAlignment="1" applyProtection="1">
      <alignment horizontal="left" vertical="center" wrapText="1" indent="1"/>
    </xf>
    <xf numFmtId="0" fontId="9" fillId="2" borderId="51" xfId="0" applyFont="1" applyFill="1" applyBorder="1" applyAlignment="1" applyProtection="1">
      <alignment horizontal="left" vertical="center" wrapText="1" indent="1"/>
    </xf>
    <xf numFmtId="0" fontId="9" fillId="2" borderId="52" xfId="0" applyFont="1" applyFill="1" applyBorder="1" applyAlignment="1" applyProtection="1">
      <alignment horizontal="left" vertical="center" wrapText="1" indent="1"/>
    </xf>
    <xf numFmtId="0" fontId="5" fillId="2" borderId="50" xfId="1" applyFont="1" applyFill="1" applyBorder="1" applyAlignment="1" applyProtection="1">
      <alignment horizontal="left" vertical="center" wrapText="1" indent="1"/>
    </xf>
    <xf numFmtId="0" fontId="9" fillId="2" borderId="39" xfId="0" applyFont="1" applyFill="1" applyBorder="1" applyAlignment="1" applyProtection="1">
      <alignment horizontal="center" vertical="center" wrapText="1"/>
    </xf>
    <xf numFmtId="0" fontId="5" fillId="2" borderId="50" xfId="1" applyFont="1" applyFill="1" applyBorder="1" applyAlignment="1" applyProtection="1">
      <alignment horizontal="left" vertical="center" wrapText="1" indent="2"/>
    </xf>
    <xf numFmtId="0" fontId="5" fillId="2" borderId="51" xfId="1" applyFont="1" applyFill="1" applyBorder="1" applyAlignment="1" applyProtection="1">
      <alignment horizontal="left" vertical="center" wrapText="1" indent="2"/>
    </xf>
    <xf numFmtId="0" fontId="5" fillId="2" borderId="52" xfId="1" applyFont="1" applyFill="1" applyBorder="1" applyAlignment="1" applyProtection="1">
      <alignment horizontal="left" vertical="center" wrapText="1" indent="2"/>
    </xf>
    <xf numFmtId="0" fontId="5" fillId="2" borderId="61" xfId="0" applyFont="1" applyFill="1" applyBorder="1" applyAlignment="1" applyProtection="1">
      <alignment horizontal="left" vertical="center" wrapText="1" indent="2"/>
    </xf>
    <xf numFmtId="3" fontId="5" fillId="2" borderId="68" xfId="0" applyNumberFormat="1" applyFont="1" applyFill="1" applyBorder="1" applyAlignment="1" applyProtection="1">
      <alignment horizontal="center" vertical="center" wrapText="1"/>
    </xf>
    <xf numFmtId="0" fontId="5" fillId="2" borderId="68" xfId="0" applyNumberFormat="1" applyFont="1" applyFill="1" applyBorder="1" applyAlignment="1" applyProtection="1">
      <alignment horizontal="center" vertical="center" wrapText="1"/>
    </xf>
    <xf numFmtId="0" fontId="5" fillId="2" borderId="50" xfId="0" applyFont="1" applyFill="1" applyBorder="1" applyAlignment="1" applyProtection="1">
      <alignment horizontal="left" vertical="center" wrapText="1" indent="2"/>
    </xf>
    <xf numFmtId="0" fontId="5" fillId="2" borderId="50" xfId="4" applyFont="1" applyFill="1" applyBorder="1" applyAlignment="1" applyProtection="1">
      <alignment horizontal="left" vertical="center" wrapText="1" indent="1"/>
    </xf>
    <xf numFmtId="0" fontId="5" fillId="2" borderId="61" xfId="4" applyFont="1" applyFill="1" applyBorder="1" applyAlignment="1" applyProtection="1">
      <alignment horizontal="left" vertical="center" wrapText="1" indent="1"/>
    </xf>
    <xf numFmtId="0" fontId="5" fillId="2" borderId="51" xfId="4" applyFont="1" applyFill="1" applyBorder="1" applyAlignment="1" applyProtection="1">
      <alignment horizontal="left" vertical="center" wrapText="1" indent="1"/>
    </xf>
    <xf numFmtId="0" fontId="5" fillId="2" borderId="52" xfId="4" applyFont="1" applyFill="1" applyBorder="1" applyAlignment="1" applyProtection="1">
      <alignment horizontal="left" vertical="center" wrapText="1" indent="1"/>
    </xf>
    <xf numFmtId="0" fontId="5" fillId="2" borderId="51" xfId="1" applyFont="1" applyFill="1" applyBorder="1" applyAlignment="1" applyProtection="1">
      <alignment horizontal="left" vertical="center" wrapText="1" indent="1"/>
    </xf>
    <xf numFmtId="0" fontId="12" fillId="2" borderId="52" xfId="1" applyFont="1" applyFill="1" applyBorder="1" applyAlignment="1" applyProtection="1">
      <alignment horizontal="left" vertical="center" wrapText="1" indent="1"/>
    </xf>
    <xf numFmtId="0" fontId="5" fillId="2" borderId="50" xfId="0" applyNumberFormat="1" applyFont="1" applyFill="1" applyBorder="1" applyAlignment="1" applyProtection="1">
      <alignment horizontal="left" vertical="center" wrapText="1" indent="1"/>
    </xf>
    <xf numFmtId="0" fontId="5" fillId="2" borderId="52" xfId="0" applyNumberFormat="1" applyFont="1" applyFill="1" applyBorder="1" applyAlignment="1" applyProtection="1">
      <alignment horizontal="left" vertical="center" wrapText="1" indent="1"/>
    </xf>
    <xf numFmtId="0" fontId="9" fillId="2" borderId="51" xfId="0" applyFont="1" applyFill="1" applyBorder="1" applyAlignment="1" applyProtection="1">
      <alignment horizontal="left" vertical="center" indent="1"/>
    </xf>
    <xf numFmtId="0" fontId="5" fillId="2" borderId="61" xfId="0" applyNumberFormat="1" applyFont="1" applyFill="1" applyBorder="1" applyAlignment="1" applyProtection="1">
      <alignment horizontal="left" vertical="center" wrapText="1" indent="1"/>
    </xf>
    <xf numFmtId="0" fontId="5" fillId="2" borderId="62" xfId="0" applyNumberFormat="1" applyFont="1" applyFill="1" applyBorder="1" applyAlignment="1" applyProtection="1">
      <alignment horizontal="left" vertical="center" wrapText="1" indent="1"/>
    </xf>
    <xf numFmtId="0" fontId="9" fillId="2" borderId="52" xfId="0" applyFont="1" applyFill="1" applyBorder="1" applyAlignment="1" applyProtection="1">
      <alignment horizontal="left" wrapText="1" indent="2"/>
    </xf>
    <xf numFmtId="0" fontId="5" fillId="2" borderId="50" xfId="1" applyNumberFormat="1" applyFont="1" applyFill="1" applyBorder="1" applyAlignment="1" applyProtection="1">
      <alignment horizontal="left" vertical="center" wrapText="1" indent="2"/>
    </xf>
    <xf numFmtId="0" fontId="5" fillId="2" borderId="52" xfId="1" applyNumberFormat="1" applyFont="1" applyFill="1" applyBorder="1" applyAlignment="1" applyProtection="1">
      <alignment horizontal="left" vertical="center" wrapText="1" indent="2"/>
    </xf>
    <xf numFmtId="0" fontId="5" fillId="2" borderId="51" xfId="1" applyNumberFormat="1" applyFont="1" applyFill="1" applyBorder="1" applyAlignment="1" applyProtection="1">
      <alignment horizontal="left" vertical="center" wrapText="1" indent="2"/>
    </xf>
    <xf numFmtId="0" fontId="5" fillId="2" borderId="61" xfId="0" applyNumberFormat="1" applyFont="1" applyFill="1" applyBorder="1" applyAlignment="1" applyProtection="1">
      <alignment horizontal="left" vertical="center" wrapText="1" indent="2"/>
    </xf>
    <xf numFmtId="0" fontId="5" fillId="2" borderId="62" xfId="0" applyNumberFormat="1" applyFont="1" applyFill="1" applyBorder="1" applyAlignment="1" applyProtection="1">
      <alignment horizontal="left" vertical="center" wrapText="1" indent="2"/>
    </xf>
    <xf numFmtId="0" fontId="5" fillId="2" borderId="69" xfId="0" applyFont="1" applyFill="1" applyBorder="1" applyAlignment="1" applyProtection="1">
      <alignment horizontal="left" vertical="center" wrapText="1" indent="2"/>
    </xf>
    <xf numFmtId="3" fontId="5" fillId="5" borderId="44" xfId="0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3" fontId="5" fillId="5" borderId="10" xfId="0" applyNumberFormat="1" applyFont="1" applyFill="1" applyBorder="1" applyAlignment="1" applyProtection="1">
      <alignment horizontal="center" vertical="center" wrapText="1"/>
    </xf>
    <xf numFmtId="0" fontId="5" fillId="3" borderId="35" xfId="1" applyFont="1" applyFill="1" applyBorder="1" applyAlignment="1" applyProtection="1">
      <alignment horizontal="center" textRotation="90" wrapText="1"/>
    </xf>
    <xf numFmtId="0" fontId="5" fillId="2" borderId="70" xfId="0" applyNumberFormat="1" applyFont="1" applyFill="1" applyBorder="1" applyAlignment="1" applyProtection="1">
      <alignment horizontal="center" vertical="center" wrapText="1"/>
    </xf>
    <xf numFmtId="0" fontId="5" fillId="2" borderId="71" xfId="0" applyNumberFormat="1" applyFont="1" applyFill="1" applyBorder="1" applyAlignment="1" applyProtection="1">
      <alignment horizontal="center" vertical="center" wrapText="1"/>
    </xf>
    <xf numFmtId="0" fontId="5" fillId="2" borderId="71" xfId="0" applyFont="1" applyFill="1" applyBorder="1" applyAlignment="1" applyProtection="1">
      <alignment horizontal="center" vertical="center" wrapText="1"/>
    </xf>
    <xf numFmtId="0" fontId="5" fillId="2" borderId="72" xfId="0" applyFont="1" applyFill="1" applyBorder="1" applyAlignment="1" applyProtection="1">
      <alignment horizontal="center" vertical="center" wrapText="1"/>
    </xf>
    <xf numFmtId="0" fontId="5" fillId="2" borderId="73" xfId="0" applyNumberFormat="1" applyFont="1" applyFill="1" applyBorder="1" applyAlignment="1" applyProtection="1">
      <alignment horizontal="center" vertical="center" wrapText="1"/>
    </xf>
    <xf numFmtId="0" fontId="5" fillId="2" borderId="74" xfId="0" applyNumberFormat="1" applyFont="1" applyFill="1" applyBorder="1" applyAlignment="1" applyProtection="1">
      <alignment horizontal="center" vertical="center" wrapText="1"/>
    </xf>
    <xf numFmtId="0" fontId="5" fillId="2" borderId="75" xfId="0" applyNumberFormat="1" applyFont="1" applyFill="1" applyBorder="1" applyAlignment="1" applyProtection="1">
      <alignment horizontal="center" vertical="center" wrapText="1"/>
    </xf>
    <xf numFmtId="0" fontId="5" fillId="2" borderId="76" xfId="0" applyNumberFormat="1" applyFont="1" applyFill="1" applyBorder="1" applyAlignment="1" applyProtection="1">
      <alignment horizontal="center" vertical="center" wrapText="1"/>
    </xf>
    <xf numFmtId="0" fontId="5" fillId="2" borderId="72" xfId="0" applyNumberFormat="1" applyFont="1" applyFill="1" applyBorder="1" applyAlignment="1" applyProtection="1">
      <alignment horizontal="center" vertical="center" wrapText="1"/>
    </xf>
    <xf numFmtId="0" fontId="5" fillId="2" borderId="75" xfId="0" applyFont="1" applyFill="1" applyBorder="1" applyAlignment="1" applyProtection="1">
      <alignment horizontal="center" vertical="center" wrapText="1"/>
    </xf>
    <xf numFmtId="0" fontId="5" fillId="2" borderId="76" xfId="0" applyFont="1" applyFill="1" applyBorder="1" applyAlignment="1" applyProtection="1">
      <alignment horizontal="center" vertical="center" wrapText="1"/>
    </xf>
    <xf numFmtId="0" fontId="5" fillId="2" borderId="73" xfId="0" applyFont="1" applyFill="1" applyBorder="1" applyAlignment="1" applyProtection="1">
      <alignment horizontal="center" vertical="center" wrapText="1"/>
    </xf>
    <xf numFmtId="0" fontId="9" fillId="2" borderId="71" xfId="0" applyFont="1" applyFill="1" applyBorder="1" applyAlignment="1" applyProtection="1">
      <alignment horizontal="center" vertical="center" wrapText="1"/>
    </xf>
    <xf numFmtId="0" fontId="9" fillId="2" borderId="72" xfId="0" applyFont="1" applyFill="1" applyBorder="1" applyAlignment="1" applyProtection="1">
      <alignment horizontal="center" vertical="center" wrapText="1"/>
    </xf>
    <xf numFmtId="0" fontId="5" fillId="2" borderId="70" xfId="1" applyNumberFormat="1" applyFont="1" applyFill="1" applyBorder="1" applyAlignment="1" applyProtection="1">
      <alignment horizontal="center" vertical="center" wrapText="1"/>
    </xf>
    <xf numFmtId="0" fontId="5" fillId="2" borderId="71" xfId="1" applyNumberFormat="1" applyFont="1" applyFill="1" applyBorder="1" applyAlignment="1" applyProtection="1">
      <alignment horizontal="center" vertical="center" wrapText="1"/>
    </xf>
    <xf numFmtId="0" fontId="9" fillId="2" borderId="77" xfId="0" applyFont="1" applyFill="1" applyBorder="1" applyAlignment="1" applyProtection="1">
      <alignment horizontal="center" vertical="center" wrapText="1"/>
    </xf>
    <xf numFmtId="0" fontId="5" fillId="2" borderId="78" xfId="1" applyNumberFormat="1" applyFont="1" applyFill="1" applyBorder="1" applyAlignment="1" applyProtection="1">
      <alignment horizontal="center" vertical="center" wrapText="1"/>
    </xf>
    <xf numFmtId="0" fontId="5" fillId="2" borderId="70" xfId="1" applyFont="1" applyFill="1" applyBorder="1" applyAlignment="1" applyProtection="1">
      <alignment horizontal="center" vertical="center" wrapText="1"/>
    </xf>
    <xf numFmtId="0" fontId="5" fillId="2" borderId="71" xfId="1" applyFont="1" applyFill="1" applyBorder="1" applyAlignment="1" applyProtection="1">
      <alignment horizontal="center" vertical="center" wrapText="1"/>
    </xf>
    <xf numFmtId="0" fontId="5" fillId="2" borderId="72" xfId="1" applyFont="1" applyFill="1" applyBorder="1" applyAlignment="1" applyProtection="1">
      <alignment horizontal="center" vertical="center" wrapText="1"/>
    </xf>
    <xf numFmtId="0" fontId="5" fillId="2" borderId="72" xfId="1" applyNumberFormat="1" applyFont="1" applyFill="1" applyBorder="1" applyAlignment="1" applyProtection="1">
      <alignment horizontal="center" vertical="center" wrapText="1"/>
    </xf>
    <xf numFmtId="0" fontId="5" fillId="2" borderId="70" xfId="0" applyFont="1" applyFill="1" applyBorder="1" applyAlignment="1" applyProtection="1">
      <alignment horizontal="center" vertical="center" wrapText="1"/>
    </xf>
    <xf numFmtId="0" fontId="5" fillId="2" borderId="74" xfId="0" applyFont="1" applyFill="1" applyBorder="1" applyAlignment="1" applyProtection="1">
      <alignment horizontal="center" vertical="center" wrapText="1"/>
    </xf>
    <xf numFmtId="0" fontId="5" fillId="2" borderId="34" xfId="0" applyNumberFormat="1" applyFont="1" applyFill="1" applyBorder="1" applyAlignment="1" applyProtection="1">
      <alignment horizontal="center" vertical="center" wrapText="1"/>
    </xf>
    <xf numFmtId="0" fontId="5" fillId="2" borderId="79" xfId="0" applyNumberFormat="1" applyFont="1" applyFill="1" applyBorder="1" applyAlignment="1" applyProtection="1">
      <alignment horizontal="center" vertical="center" wrapText="1"/>
    </xf>
    <xf numFmtId="0" fontId="5" fillId="2" borderId="71" xfId="4" applyFont="1" applyFill="1" applyBorder="1" applyAlignment="1" applyProtection="1">
      <alignment horizontal="center" vertical="center" wrapText="1"/>
    </xf>
    <xf numFmtId="0" fontId="5" fillId="2" borderId="74" xfId="4" applyFont="1" applyFill="1" applyBorder="1" applyAlignment="1" applyProtection="1">
      <alignment horizontal="center" vertical="center" wrapText="1"/>
    </xf>
    <xf numFmtId="0" fontId="5" fillId="2" borderId="75" xfId="4" applyFont="1" applyFill="1" applyBorder="1" applyAlignment="1" applyProtection="1">
      <alignment horizontal="center" vertical="center" wrapText="1"/>
    </xf>
    <xf numFmtId="0" fontId="5" fillId="2" borderId="72" xfId="4" applyFont="1" applyFill="1" applyBorder="1" applyAlignment="1" applyProtection="1">
      <alignment horizontal="center" vertical="center" wrapText="1"/>
    </xf>
    <xf numFmtId="0" fontId="5" fillId="2" borderId="80" xfId="0" applyNumberFormat="1" applyFont="1" applyFill="1" applyBorder="1" applyAlignment="1" applyProtection="1">
      <alignment horizontal="center" vertical="center" wrapText="1"/>
    </xf>
    <xf numFmtId="0" fontId="5" fillId="2" borderId="81" xfId="0" applyFont="1" applyFill="1" applyBorder="1" applyAlignment="1" applyProtection="1">
      <alignment horizontal="center" vertical="center" wrapText="1"/>
    </xf>
    <xf numFmtId="0" fontId="5" fillId="5" borderId="10" xfId="0" applyNumberFormat="1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5" fillId="5" borderId="10" xfId="1" applyNumberFormat="1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3" fontId="5" fillId="2" borderId="53" xfId="1" applyNumberFormat="1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center" wrapText="1"/>
    </xf>
    <xf numFmtId="3" fontId="5" fillId="2" borderId="57" xfId="1" applyNumberFormat="1" applyFont="1" applyFill="1" applyBorder="1" applyAlignment="1" applyProtection="1">
      <alignment horizontal="center" vertical="center" wrapText="1"/>
    </xf>
    <xf numFmtId="0" fontId="6" fillId="2" borderId="60" xfId="0" applyFont="1" applyFill="1" applyBorder="1" applyAlignment="1" applyProtection="1">
      <alignment horizontal="center" vertical="center" wrapText="1"/>
    </xf>
    <xf numFmtId="0" fontId="5" fillId="2" borderId="51" xfId="0" applyNumberFormat="1" applyFont="1" applyFill="1" applyBorder="1" applyAlignment="1" applyProtection="1">
      <alignment horizontal="left" vertical="center" wrapText="1" indent="1"/>
    </xf>
    <xf numFmtId="0" fontId="9" fillId="2" borderId="51" xfId="0" applyFont="1" applyFill="1" applyBorder="1" applyAlignment="1" applyProtection="1">
      <alignment horizontal="left" vertical="center" wrapText="1" indent="1"/>
    </xf>
    <xf numFmtId="0" fontId="5" fillId="2" borderId="51" xfId="0" applyFont="1" applyFill="1" applyBorder="1" applyAlignment="1" applyProtection="1">
      <alignment horizontal="left" vertical="center" wrapText="1" indent="2"/>
    </xf>
    <xf numFmtId="0" fontId="9" fillId="2" borderId="51" xfId="0" applyFont="1" applyFill="1" applyBorder="1" applyAlignment="1" applyProtection="1">
      <alignment horizontal="left" vertical="center" wrapText="1" indent="2"/>
    </xf>
    <xf numFmtId="0" fontId="5" fillId="2" borderId="51" xfId="0" applyNumberFormat="1" applyFont="1" applyFill="1" applyBorder="1" applyAlignment="1" applyProtection="1">
      <alignment horizontal="left" vertical="center" wrapText="1" indent="2"/>
    </xf>
    <xf numFmtId="0" fontId="9" fillId="0" borderId="51" xfId="0" applyFont="1" applyBorder="1" applyAlignment="1" applyProtection="1">
      <alignment horizontal="left" vertical="center" wrapText="1" indent="1"/>
    </xf>
    <xf numFmtId="0" fontId="7" fillId="2" borderId="55" xfId="1" applyFont="1" applyFill="1" applyBorder="1" applyAlignment="1" applyProtection="1">
      <alignment horizontal="left" vertical="center" wrapText="1"/>
    </xf>
    <xf numFmtId="0" fontId="6" fillId="2" borderId="58" xfId="0" applyFont="1" applyFill="1" applyBorder="1" applyAlignment="1">
      <alignment horizontal="left" vertical="center" wrapText="1"/>
    </xf>
    <xf numFmtId="3" fontId="5" fillId="2" borderId="5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4" xfId="0" applyFont="1" applyFill="1" applyBorder="1" applyAlignment="1" applyProtection="1">
      <alignment horizontal="center" vertical="center" wrapText="1"/>
      <protection hidden="1"/>
    </xf>
    <xf numFmtId="0" fontId="15" fillId="2" borderId="51" xfId="0" applyFont="1" applyFill="1" applyBorder="1" applyAlignment="1" applyProtection="1">
      <alignment horizontal="left" vertical="center" wrapText="1" indent="2"/>
    </xf>
    <xf numFmtId="0" fontId="9" fillId="0" borderId="51" xfId="0" applyFont="1" applyBorder="1" applyAlignment="1" applyProtection="1">
      <alignment horizontal="left" vertical="center" wrapText="1" indent="2"/>
    </xf>
    <xf numFmtId="0" fontId="5" fillId="2" borderId="51" xfId="0" applyFont="1" applyFill="1" applyBorder="1" applyAlignment="1" applyProtection="1">
      <alignment horizontal="left" vertical="center" wrapText="1" indent="1"/>
    </xf>
    <xf numFmtId="0" fontId="16" fillId="2" borderId="51" xfId="0" applyFont="1" applyFill="1" applyBorder="1" applyAlignment="1" applyProtection="1">
      <alignment horizontal="left" vertical="center" wrapText="1" indent="1"/>
    </xf>
    <xf numFmtId="0" fontId="9" fillId="2" borderId="61" xfId="0" applyFont="1" applyFill="1" applyBorder="1" applyAlignment="1" applyProtection="1">
      <alignment horizontal="left" vertical="center" wrapText="1" indent="1"/>
    </xf>
    <xf numFmtId="0" fontId="5" fillId="2" borderId="62" xfId="0" applyNumberFormat="1" applyFont="1" applyFill="1" applyBorder="1" applyAlignment="1" applyProtection="1">
      <alignment horizontal="left" vertical="center" wrapText="1" indent="1"/>
    </xf>
    <xf numFmtId="0" fontId="9" fillId="2" borderId="65" xfId="0" applyFont="1" applyFill="1" applyBorder="1" applyAlignment="1" applyProtection="1">
      <alignment horizontal="left" vertical="center" wrapText="1" indent="1"/>
    </xf>
    <xf numFmtId="0" fontId="5" fillId="2" borderId="50" xfId="0" applyFont="1" applyFill="1" applyBorder="1" applyAlignment="1" applyProtection="1">
      <alignment horizontal="left" vertical="center" wrapText="1" indent="1"/>
    </xf>
    <xf numFmtId="0" fontId="5" fillId="2" borderId="61" xfId="0" applyFont="1" applyFill="1" applyBorder="1" applyAlignment="1" applyProtection="1">
      <alignment horizontal="left" vertical="center" wrapText="1" indent="1"/>
    </xf>
    <xf numFmtId="0" fontId="5" fillId="2" borderId="62" xfId="0" applyFont="1" applyFill="1" applyBorder="1" applyAlignment="1" applyProtection="1">
      <alignment horizontal="left" vertical="center" wrapText="1" indent="1"/>
    </xf>
    <xf numFmtId="0" fontId="5" fillId="2" borderId="52" xfId="0" applyFont="1" applyFill="1" applyBorder="1" applyAlignment="1" applyProtection="1">
      <alignment horizontal="left" vertical="center" wrapText="1" indent="1"/>
    </xf>
    <xf numFmtId="0" fontId="14" fillId="0" borderId="51" xfId="0" applyFont="1" applyBorder="1" applyAlignment="1" applyProtection="1">
      <alignment horizontal="left" vertical="center" wrapText="1" indent="2"/>
    </xf>
    <xf numFmtId="3" fontId="5" fillId="5" borderId="12" xfId="0" applyNumberFormat="1" applyFont="1" applyFill="1" applyBorder="1" applyAlignment="1" applyProtection="1">
      <alignment horizontal="center" vertical="center" wrapText="1"/>
    </xf>
    <xf numFmtId="3" fontId="5" fillId="5" borderId="47" xfId="0" applyNumberFormat="1" applyFont="1" applyFill="1" applyBorder="1" applyAlignment="1" applyProtection="1">
      <alignment horizontal="center" vertical="center" wrapText="1"/>
    </xf>
  </cellXfs>
  <cellStyles count="7">
    <cellStyle name="Excel Built-in Normal" xfId="2"/>
    <cellStyle name="Βασικό_Φύλλο1" xfId="4"/>
    <cellStyle name="Κανονικό" xfId="0" builtinId="0"/>
    <cellStyle name="Κανονικό 2" xfId="1"/>
    <cellStyle name="Κανονικό 3" xfId="3"/>
    <cellStyle name="Κανονικό 3 2" xfId="6"/>
    <cellStyle name="Υπερ-σύνδεση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atabase\&#932;&#924;&#919;&#924;&#913;%20&#913;'\&#917;&#926;&#917;&#932;&#913;&#931;&#917;&#921;&#931;\&#917;&#926;&#917;&#932;&#913;&#931;&#917;&#921;&#931;%202010\&#917;&#926;&#917;&#932;&#913;&#931;&#917;&#921;&#931;%20&#924;&#913;&#921;&#927;&#933;%202010\&#917;&#926;&#917;&#932;&#913;&#931;&#932;&#921;&#922;&#913;%20&#922;&#917;&#925;&#932;&#929;&#913;\&#917;&#958;_&#954;&#941;&#957;&#964;&#961;&#945;_&#924;2010\ex_kentra(compar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(YPEPTH)_06_2011\&#932;&#945;%20&#941;&#947;&#947;&#961;&#945;&#966;&#945;%20&#956;&#959;&#965;(&#933;&#928;&#913;&#921;&#920;&#928;&#913;)\&#917;&#958;&#949;&#964;&#945;&#963;&#964;&#953;&#954;&#940;_&#922;&#941;&#957;&#964;&#961;&#945;\ex_kent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dk\&#917;&#960;&#953;&#966;&#940;&#957;&#949;&#953;&#945;%20&#949;&#961;&#947;&#945;&#963;&#943;&#945;&#962;\KOSTAS\K.P.G\&#917;&#926;&#917;&#932;&#913;&#931;&#917;&#921;&#931;%202011\&#925;&#927;&#917;&#924;&#914;&#929;&#921;&#927;&#931;%202011\exetastika_kentra_N2011\ex_kent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_kentra(for_kpg)/DOKIMH/ex_kentra(kpg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user_2\&#917;&#960;&#953;&#966;&#940;&#957;&#949;&#953;&#945;%20&#949;&#961;&#947;&#945;&#963;&#943;&#945;&#962;\(&#915;&#921;&#913;_&#916;&#916;&#917;)_&#917;&#926;&#917;&#932;&#913;&#931;&#932;&#921;&#922;&#913;_&#922;&#917;&#925;&#932;&#929;&#913;_&#924;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>
        <row r="3">
          <cell r="C3">
            <v>26</v>
          </cell>
          <cell r="D3">
            <v>36</v>
          </cell>
          <cell r="E3">
            <v>200</v>
          </cell>
          <cell r="F3">
            <v>152</v>
          </cell>
          <cell r="G3">
            <v>24</v>
          </cell>
          <cell r="H3">
            <v>17</v>
          </cell>
          <cell r="I3">
            <v>59</v>
          </cell>
          <cell r="J3">
            <v>19</v>
          </cell>
          <cell r="K3">
            <v>44</v>
          </cell>
          <cell r="L3">
            <v>40</v>
          </cell>
          <cell r="M3">
            <v>50</v>
          </cell>
          <cell r="N3">
            <v>36</v>
          </cell>
          <cell r="O3">
            <v>16</v>
          </cell>
          <cell r="P3">
            <v>34</v>
          </cell>
          <cell r="Q3">
            <v>153</v>
          </cell>
          <cell r="R3">
            <v>38</v>
          </cell>
          <cell r="S3">
            <v>0</v>
          </cell>
          <cell r="T3">
            <v>0</v>
          </cell>
          <cell r="U3">
            <v>71</v>
          </cell>
          <cell r="V3">
            <v>31</v>
          </cell>
          <cell r="W3">
            <v>0</v>
          </cell>
          <cell r="X3">
            <v>11</v>
          </cell>
          <cell r="Y3">
            <v>0</v>
          </cell>
          <cell r="Z3">
            <v>0</v>
          </cell>
          <cell r="AA3">
            <v>1057</v>
          </cell>
        </row>
        <row r="4">
          <cell r="C4">
            <v>33</v>
          </cell>
          <cell r="D4">
            <v>35</v>
          </cell>
          <cell r="E4">
            <v>212</v>
          </cell>
          <cell r="F4">
            <v>99</v>
          </cell>
          <cell r="G4">
            <v>18</v>
          </cell>
          <cell r="H4">
            <v>13</v>
          </cell>
          <cell r="I4">
            <v>33</v>
          </cell>
          <cell r="J4">
            <v>15</v>
          </cell>
          <cell r="K4">
            <v>25</v>
          </cell>
          <cell r="L4">
            <v>36</v>
          </cell>
          <cell r="M4">
            <v>32</v>
          </cell>
          <cell r="N4">
            <v>14</v>
          </cell>
          <cell r="O4">
            <v>13</v>
          </cell>
          <cell r="P4">
            <v>31</v>
          </cell>
          <cell r="Q4">
            <v>52</v>
          </cell>
          <cell r="R4">
            <v>11</v>
          </cell>
          <cell r="S4">
            <v>0</v>
          </cell>
          <cell r="T4">
            <v>0</v>
          </cell>
          <cell r="U4">
            <v>30</v>
          </cell>
          <cell r="V4">
            <v>19</v>
          </cell>
          <cell r="W4">
            <v>0</v>
          </cell>
          <cell r="X4">
            <v>26</v>
          </cell>
          <cell r="Y4">
            <v>0</v>
          </cell>
          <cell r="Z4">
            <v>0</v>
          </cell>
          <cell r="AA4">
            <v>747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19</v>
          </cell>
          <cell r="D6">
            <v>19</v>
          </cell>
          <cell r="E6">
            <v>264</v>
          </cell>
          <cell r="F6">
            <v>121</v>
          </cell>
          <cell r="G6">
            <v>28</v>
          </cell>
          <cell r="H6">
            <v>16</v>
          </cell>
          <cell r="I6">
            <v>17</v>
          </cell>
          <cell r="J6">
            <v>6</v>
          </cell>
          <cell r="K6">
            <v>83</v>
          </cell>
          <cell r="L6">
            <v>19</v>
          </cell>
          <cell r="M6">
            <v>29</v>
          </cell>
          <cell r="N6">
            <v>6</v>
          </cell>
          <cell r="O6">
            <v>20</v>
          </cell>
          <cell r="P6">
            <v>30</v>
          </cell>
          <cell r="Q6">
            <v>67</v>
          </cell>
          <cell r="R6">
            <v>17</v>
          </cell>
          <cell r="S6">
            <v>0</v>
          </cell>
          <cell r="T6">
            <v>0</v>
          </cell>
          <cell r="U6">
            <v>30</v>
          </cell>
          <cell r="V6">
            <v>9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802</v>
          </cell>
        </row>
        <row r="7">
          <cell r="C7">
            <v>10</v>
          </cell>
          <cell r="D7">
            <v>21</v>
          </cell>
          <cell r="E7">
            <v>132</v>
          </cell>
          <cell r="F7">
            <v>79</v>
          </cell>
          <cell r="G7">
            <v>11</v>
          </cell>
          <cell r="H7">
            <v>9</v>
          </cell>
          <cell r="I7">
            <v>20</v>
          </cell>
          <cell r="J7">
            <v>10</v>
          </cell>
          <cell r="K7">
            <v>38</v>
          </cell>
          <cell r="L7">
            <v>28</v>
          </cell>
          <cell r="M7">
            <v>55</v>
          </cell>
          <cell r="N7">
            <v>11</v>
          </cell>
          <cell r="O7">
            <v>15</v>
          </cell>
          <cell r="P7">
            <v>21</v>
          </cell>
          <cell r="Q7">
            <v>61</v>
          </cell>
          <cell r="R7">
            <v>16</v>
          </cell>
          <cell r="S7">
            <v>0</v>
          </cell>
          <cell r="T7">
            <v>0</v>
          </cell>
          <cell r="U7">
            <v>28</v>
          </cell>
          <cell r="V7">
            <v>19</v>
          </cell>
          <cell r="W7">
            <v>0</v>
          </cell>
          <cell r="X7">
            <v>12</v>
          </cell>
          <cell r="Y7">
            <v>0</v>
          </cell>
          <cell r="Z7">
            <v>0</v>
          </cell>
          <cell r="AA7">
            <v>596</v>
          </cell>
        </row>
        <row r="8">
          <cell r="C8">
            <v>16</v>
          </cell>
          <cell r="D8">
            <v>14</v>
          </cell>
          <cell r="E8">
            <v>83</v>
          </cell>
          <cell r="F8">
            <v>38</v>
          </cell>
          <cell r="G8">
            <v>8</v>
          </cell>
          <cell r="H8">
            <v>9</v>
          </cell>
          <cell r="I8">
            <v>8</v>
          </cell>
          <cell r="J8">
            <v>6</v>
          </cell>
          <cell r="K8">
            <v>55</v>
          </cell>
          <cell r="L8">
            <v>18</v>
          </cell>
          <cell r="M8">
            <v>18</v>
          </cell>
          <cell r="N8">
            <v>4</v>
          </cell>
          <cell r="O8">
            <v>3</v>
          </cell>
          <cell r="P8">
            <v>5</v>
          </cell>
          <cell r="Q8">
            <v>18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2</v>
          </cell>
          <cell r="W8">
            <v>0</v>
          </cell>
          <cell r="X8">
            <v>6</v>
          </cell>
          <cell r="Y8">
            <v>0</v>
          </cell>
          <cell r="Z8">
            <v>0</v>
          </cell>
          <cell r="AA8">
            <v>320</v>
          </cell>
        </row>
        <row r="9">
          <cell r="C9">
            <v>8</v>
          </cell>
          <cell r="D9">
            <v>8</v>
          </cell>
          <cell r="E9">
            <v>31</v>
          </cell>
          <cell r="F9">
            <v>14</v>
          </cell>
          <cell r="G9">
            <v>20</v>
          </cell>
          <cell r="H9">
            <v>13</v>
          </cell>
          <cell r="I9">
            <v>4</v>
          </cell>
          <cell r="J9">
            <v>8</v>
          </cell>
          <cell r="K9">
            <v>5</v>
          </cell>
          <cell r="L9">
            <v>1</v>
          </cell>
          <cell r="M9">
            <v>12</v>
          </cell>
          <cell r="N9">
            <v>0</v>
          </cell>
          <cell r="O9">
            <v>16</v>
          </cell>
          <cell r="P9">
            <v>15</v>
          </cell>
          <cell r="Q9">
            <v>14</v>
          </cell>
          <cell r="R9">
            <v>4</v>
          </cell>
          <cell r="S9">
            <v>0</v>
          </cell>
          <cell r="T9">
            <v>0</v>
          </cell>
          <cell r="U9">
            <v>3</v>
          </cell>
          <cell r="V9">
            <v>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178</v>
          </cell>
        </row>
        <row r="10">
          <cell r="C10">
            <v>8</v>
          </cell>
          <cell r="D10">
            <v>26</v>
          </cell>
          <cell r="E10">
            <v>132</v>
          </cell>
          <cell r="F10">
            <v>59</v>
          </cell>
          <cell r="G10">
            <v>8</v>
          </cell>
          <cell r="H10">
            <v>14</v>
          </cell>
          <cell r="I10">
            <v>32</v>
          </cell>
          <cell r="J10">
            <v>8</v>
          </cell>
          <cell r="K10">
            <v>10</v>
          </cell>
          <cell r="L10">
            <v>3</v>
          </cell>
          <cell r="M10">
            <v>8</v>
          </cell>
          <cell r="N10">
            <v>3</v>
          </cell>
          <cell r="O10">
            <v>7</v>
          </cell>
          <cell r="P10">
            <v>16</v>
          </cell>
          <cell r="Q10">
            <v>71</v>
          </cell>
          <cell r="R10">
            <v>6</v>
          </cell>
          <cell r="S10">
            <v>0</v>
          </cell>
          <cell r="T10">
            <v>0</v>
          </cell>
          <cell r="U10">
            <v>28</v>
          </cell>
          <cell r="V10">
            <v>7</v>
          </cell>
          <cell r="W10">
            <v>0</v>
          </cell>
          <cell r="X10">
            <v>2</v>
          </cell>
          <cell r="Y10">
            <v>0</v>
          </cell>
          <cell r="Z10">
            <v>0</v>
          </cell>
          <cell r="AA10">
            <v>448</v>
          </cell>
        </row>
        <row r="11">
          <cell r="C11">
            <v>24</v>
          </cell>
          <cell r="D11">
            <v>26</v>
          </cell>
          <cell r="E11">
            <v>150</v>
          </cell>
          <cell r="F11">
            <v>36</v>
          </cell>
          <cell r="G11">
            <v>42</v>
          </cell>
          <cell r="H11">
            <v>12</v>
          </cell>
          <cell r="I11">
            <v>25</v>
          </cell>
          <cell r="J11">
            <v>2</v>
          </cell>
          <cell r="K11">
            <v>4</v>
          </cell>
          <cell r="L11">
            <v>30</v>
          </cell>
          <cell r="M11">
            <v>15</v>
          </cell>
          <cell r="N11">
            <v>1</v>
          </cell>
          <cell r="O11">
            <v>12</v>
          </cell>
          <cell r="P11">
            <v>7</v>
          </cell>
          <cell r="Q11">
            <v>7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400</v>
          </cell>
        </row>
        <row r="12">
          <cell r="C12">
            <v>2</v>
          </cell>
          <cell r="D12">
            <v>2</v>
          </cell>
          <cell r="E12">
            <v>9</v>
          </cell>
          <cell r="F12">
            <v>8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14</v>
          </cell>
          <cell r="L12">
            <v>1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51</v>
          </cell>
        </row>
        <row r="13">
          <cell r="C13">
            <v>23</v>
          </cell>
          <cell r="D13">
            <v>40</v>
          </cell>
          <cell r="E13">
            <v>99</v>
          </cell>
          <cell r="F13">
            <v>20</v>
          </cell>
          <cell r="G13">
            <v>1</v>
          </cell>
          <cell r="H13">
            <v>4</v>
          </cell>
          <cell r="I13">
            <v>3</v>
          </cell>
          <cell r="J13">
            <v>0</v>
          </cell>
          <cell r="K13">
            <v>44</v>
          </cell>
          <cell r="L13">
            <v>38</v>
          </cell>
          <cell r="M13">
            <v>20</v>
          </cell>
          <cell r="N13">
            <v>2</v>
          </cell>
          <cell r="O13">
            <v>1</v>
          </cell>
          <cell r="P13">
            <v>2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303</v>
          </cell>
        </row>
        <row r="14">
          <cell r="C14">
            <v>44</v>
          </cell>
          <cell r="D14">
            <v>24</v>
          </cell>
          <cell r="E14">
            <v>65</v>
          </cell>
          <cell r="F14">
            <v>49</v>
          </cell>
          <cell r="G14">
            <v>14</v>
          </cell>
          <cell r="H14">
            <v>42</v>
          </cell>
          <cell r="I14">
            <v>50</v>
          </cell>
          <cell r="J14">
            <v>14</v>
          </cell>
          <cell r="K14">
            <v>12</v>
          </cell>
          <cell r="L14">
            <v>9</v>
          </cell>
          <cell r="M14">
            <v>15</v>
          </cell>
          <cell r="N14">
            <v>2</v>
          </cell>
          <cell r="O14">
            <v>6</v>
          </cell>
          <cell r="P14">
            <v>5</v>
          </cell>
          <cell r="Q14">
            <v>8</v>
          </cell>
          <cell r="R14">
            <v>3</v>
          </cell>
          <cell r="S14">
            <v>0</v>
          </cell>
          <cell r="T14">
            <v>0</v>
          </cell>
          <cell r="U14">
            <v>7</v>
          </cell>
          <cell r="V14">
            <v>3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375</v>
          </cell>
        </row>
        <row r="15">
          <cell r="C15">
            <v>6</v>
          </cell>
          <cell r="D15">
            <v>5</v>
          </cell>
          <cell r="E15">
            <v>12</v>
          </cell>
          <cell r="F15">
            <v>6</v>
          </cell>
          <cell r="G15">
            <v>1</v>
          </cell>
          <cell r="H15">
            <v>0</v>
          </cell>
          <cell r="I15">
            <v>3</v>
          </cell>
          <cell r="J15">
            <v>0</v>
          </cell>
          <cell r="K15">
            <v>3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5</v>
          </cell>
          <cell r="Q15">
            <v>11</v>
          </cell>
          <cell r="R15">
            <v>3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4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</v>
          </cell>
        </row>
        <row r="17">
          <cell r="C17">
            <v>3</v>
          </cell>
          <cell r="D17">
            <v>3</v>
          </cell>
          <cell r="E17">
            <v>13</v>
          </cell>
          <cell r="F17">
            <v>8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1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</row>
        <row r="18">
          <cell r="C18">
            <v>0</v>
          </cell>
          <cell r="D18">
            <v>5</v>
          </cell>
          <cell r="E18">
            <v>8</v>
          </cell>
          <cell r="F18">
            <v>7</v>
          </cell>
          <cell r="G18">
            <v>9</v>
          </cell>
          <cell r="H18">
            <v>3</v>
          </cell>
          <cell r="I18">
            <v>2</v>
          </cell>
          <cell r="J18">
            <v>0</v>
          </cell>
          <cell r="K18">
            <v>9</v>
          </cell>
          <cell r="L18">
            <v>4</v>
          </cell>
          <cell r="M18">
            <v>3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51</v>
          </cell>
        </row>
        <row r="19">
          <cell r="C19">
            <v>16</v>
          </cell>
          <cell r="D19">
            <v>29</v>
          </cell>
          <cell r="E19">
            <v>29</v>
          </cell>
          <cell r="F19">
            <v>0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1</v>
          </cell>
          <cell r="L19">
            <v>6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92</v>
          </cell>
        </row>
        <row r="20">
          <cell r="C20">
            <v>3</v>
          </cell>
          <cell r="D20">
            <v>2</v>
          </cell>
          <cell r="E20">
            <v>27</v>
          </cell>
          <cell r="F20">
            <v>6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7</v>
          </cell>
          <cell r="L20">
            <v>0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51</v>
          </cell>
        </row>
        <row r="21">
          <cell r="C21">
            <v>36</v>
          </cell>
          <cell r="D21">
            <v>10</v>
          </cell>
          <cell r="E21">
            <v>78</v>
          </cell>
          <cell r="F21">
            <v>36</v>
          </cell>
          <cell r="G21">
            <v>26</v>
          </cell>
          <cell r="H21">
            <v>4</v>
          </cell>
          <cell r="I21">
            <v>7</v>
          </cell>
          <cell r="J21">
            <v>0</v>
          </cell>
          <cell r="K21">
            <v>146</v>
          </cell>
          <cell r="L21">
            <v>78</v>
          </cell>
          <cell r="M21">
            <v>41</v>
          </cell>
          <cell r="N21">
            <v>6</v>
          </cell>
          <cell r="O21">
            <v>4</v>
          </cell>
          <cell r="P21">
            <v>11</v>
          </cell>
          <cell r="Q21">
            <v>13</v>
          </cell>
          <cell r="R21">
            <v>2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15</v>
          </cell>
          <cell r="Y21">
            <v>0</v>
          </cell>
          <cell r="Z21">
            <v>0</v>
          </cell>
          <cell r="AA21">
            <v>514</v>
          </cell>
        </row>
        <row r="22">
          <cell r="C22">
            <v>7</v>
          </cell>
          <cell r="D22">
            <v>10</v>
          </cell>
          <cell r="E22">
            <v>112</v>
          </cell>
          <cell r="F22">
            <v>24</v>
          </cell>
          <cell r="G22">
            <v>6</v>
          </cell>
          <cell r="H22">
            <v>6</v>
          </cell>
          <cell r="I22">
            <v>1</v>
          </cell>
          <cell r="J22">
            <v>0</v>
          </cell>
          <cell r="K22">
            <v>9</v>
          </cell>
          <cell r="L22">
            <v>55</v>
          </cell>
          <cell r="M22">
            <v>15</v>
          </cell>
          <cell r="N22">
            <v>4</v>
          </cell>
          <cell r="O22">
            <v>1</v>
          </cell>
          <cell r="P22">
            <v>1</v>
          </cell>
          <cell r="Q22">
            <v>9</v>
          </cell>
          <cell r="R22">
            <v>3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267</v>
          </cell>
        </row>
        <row r="23">
          <cell r="C23">
            <v>12</v>
          </cell>
          <cell r="D23">
            <v>7</v>
          </cell>
          <cell r="E23">
            <v>37</v>
          </cell>
          <cell r="F23">
            <v>5</v>
          </cell>
          <cell r="G23">
            <v>21</v>
          </cell>
          <cell r="H23">
            <v>7</v>
          </cell>
          <cell r="I23">
            <v>10</v>
          </cell>
          <cell r="J23">
            <v>2</v>
          </cell>
          <cell r="K23">
            <v>16</v>
          </cell>
          <cell r="L23">
            <v>6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130</v>
          </cell>
        </row>
        <row r="24">
          <cell r="C24">
            <v>9</v>
          </cell>
          <cell r="D24">
            <v>5</v>
          </cell>
          <cell r="E24">
            <v>44</v>
          </cell>
          <cell r="F24">
            <v>14</v>
          </cell>
          <cell r="G24">
            <v>17</v>
          </cell>
          <cell r="H24">
            <v>14</v>
          </cell>
          <cell r="I24">
            <v>17</v>
          </cell>
          <cell r="J24">
            <v>3</v>
          </cell>
          <cell r="K24">
            <v>6</v>
          </cell>
          <cell r="L24">
            <v>10</v>
          </cell>
          <cell r="M24">
            <v>7</v>
          </cell>
          <cell r="N24">
            <v>4</v>
          </cell>
          <cell r="O24">
            <v>19</v>
          </cell>
          <cell r="P24">
            <v>10</v>
          </cell>
          <cell r="Q24">
            <v>11</v>
          </cell>
          <cell r="R24">
            <v>4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196</v>
          </cell>
        </row>
        <row r="25">
          <cell r="C25">
            <v>29</v>
          </cell>
          <cell r="D25">
            <v>19</v>
          </cell>
          <cell r="E25">
            <v>204</v>
          </cell>
          <cell r="F25">
            <v>68</v>
          </cell>
          <cell r="G25">
            <v>29</v>
          </cell>
          <cell r="H25">
            <v>33</v>
          </cell>
          <cell r="I25">
            <v>41</v>
          </cell>
          <cell r="J25">
            <v>2</v>
          </cell>
          <cell r="K25">
            <v>15</v>
          </cell>
          <cell r="L25">
            <v>45</v>
          </cell>
          <cell r="M25">
            <v>50</v>
          </cell>
          <cell r="N25">
            <v>11</v>
          </cell>
          <cell r="O25">
            <v>17</v>
          </cell>
          <cell r="P25">
            <v>59</v>
          </cell>
          <cell r="Q25">
            <v>79</v>
          </cell>
          <cell r="R25">
            <v>9</v>
          </cell>
          <cell r="S25">
            <v>0</v>
          </cell>
          <cell r="T25">
            <v>0</v>
          </cell>
          <cell r="U25">
            <v>26</v>
          </cell>
          <cell r="V25">
            <v>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745</v>
          </cell>
        </row>
        <row r="26">
          <cell r="C26">
            <v>25</v>
          </cell>
          <cell r="D26">
            <v>22</v>
          </cell>
          <cell r="E26">
            <v>69</v>
          </cell>
          <cell r="F26">
            <v>7</v>
          </cell>
          <cell r="G26">
            <v>6</v>
          </cell>
          <cell r="H26">
            <v>1</v>
          </cell>
          <cell r="I26">
            <v>10</v>
          </cell>
          <cell r="J26">
            <v>3</v>
          </cell>
          <cell r="K26">
            <v>1</v>
          </cell>
          <cell r="L26">
            <v>4</v>
          </cell>
          <cell r="M26">
            <v>0</v>
          </cell>
          <cell r="N26">
            <v>2</v>
          </cell>
          <cell r="O26">
            <v>3</v>
          </cell>
          <cell r="P26">
            <v>0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156</v>
          </cell>
        </row>
        <row r="27">
          <cell r="C27">
            <v>27</v>
          </cell>
          <cell r="D27">
            <v>10</v>
          </cell>
          <cell r="E27">
            <v>67</v>
          </cell>
          <cell r="F27">
            <v>32</v>
          </cell>
          <cell r="G27">
            <v>0</v>
          </cell>
          <cell r="H27">
            <v>3</v>
          </cell>
          <cell r="I27">
            <v>6</v>
          </cell>
          <cell r="J27">
            <v>0</v>
          </cell>
          <cell r="K27">
            <v>27</v>
          </cell>
          <cell r="L27">
            <v>10</v>
          </cell>
          <cell r="M27">
            <v>10</v>
          </cell>
          <cell r="N27">
            <v>4</v>
          </cell>
          <cell r="O27">
            <v>8</v>
          </cell>
          <cell r="P27">
            <v>8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217</v>
          </cell>
        </row>
        <row r="28">
          <cell r="C28">
            <v>12</v>
          </cell>
          <cell r="D28">
            <v>1</v>
          </cell>
          <cell r="E28">
            <v>27</v>
          </cell>
          <cell r="F28">
            <v>8</v>
          </cell>
          <cell r="G28">
            <v>9</v>
          </cell>
          <cell r="H28">
            <v>18</v>
          </cell>
          <cell r="I28">
            <v>7</v>
          </cell>
          <cell r="J28">
            <v>5</v>
          </cell>
          <cell r="K28">
            <v>10</v>
          </cell>
          <cell r="L28">
            <v>3</v>
          </cell>
          <cell r="M28">
            <v>7</v>
          </cell>
          <cell r="N28">
            <v>1</v>
          </cell>
          <cell r="O28">
            <v>4</v>
          </cell>
          <cell r="P28">
            <v>17</v>
          </cell>
          <cell r="Q28">
            <v>15</v>
          </cell>
          <cell r="R28">
            <v>6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152</v>
          </cell>
        </row>
        <row r="29">
          <cell r="C29">
            <v>16</v>
          </cell>
          <cell r="D29">
            <v>27</v>
          </cell>
          <cell r="E29">
            <v>22</v>
          </cell>
          <cell r="F29">
            <v>14</v>
          </cell>
          <cell r="G29">
            <v>14</v>
          </cell>
          <cell r="H29">
            <v>11</v>
          </cell>
          <cell r="I29">
            <v>25</v>
          </cell>
          <cell r="J29">
            <v>1</v>
          </cell>
          <cell r="K29">
            <v>25</v>
          </cell>
          <cell r="L29">
            <v>27</v>
          </cell>
          <cell r="M29">
            <v>19</v>
          </cell>
          <cell r="N29">
            <v>3</v>
          </cell>
          <cell r="O29">
            <v>3</v>
          </cell>
          <cell r="P29">
            <v>20</v>
          </cell>
          <cell r="Q29">
            <v>26</v>
          </cell>
          <cell r="R29">
            <v>2</v>
          </cell>
          <cell r="S29">
            <v>0</v>
          </cell>
          <cell r="T29">
            <v>0</v>
          </cell>
          <cell r="U29">
            <v>5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261</v>
          </cell>
        </row>
        <row r="30">
          <cell r="C30">
            <v>5</v>
          </cell>
          <cell r="D30">
            <v>15</v>
          </cell>
          <cell r="E30">
            <v>75</v>
          </cell>
          <cell r="F30">
            <v>30</v>
          </cell>
          <cell r="G30">
            <v>14</v>
          </cell>
          <cell r="H30">
            <v>21</v>
          </cell>
          <cell r="I30">
            <v>18</v>
          </cell>
          <cell r="J30">
            <v>1</v>
          </cell>
          <cell r="K30">
            <v>31</v>
          </cell>
          <cell r="L30">
            <v>0</v>
          </cell>
          <cell r="M30">
            <v>9</v>
          </cell>
          <cell r="N30">
            <v>0</v>
          </cell>
          <cell r="O30">
            <v>8</v>
          </cell>
          <cell r="P30">
            <v>14</v>
          </cell>
          <cell r="Q30">
            <v>17</v>
          </cell>
          <cell r="R30">
            <v>3</v>
          </cell>
          <cell r="S30">
            <v>0</v>
          </cell>
          <cell r="T30">
            <v>0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270</v>
          </cell>
        </row>
        <row r="31">
          <cell r="C31">
            <v>22</v>
          </cell>
          <cell r="D31">
            <v>22</v>
          </cell>
          <cell r="E31">
            <v>94</v>
          </cell>
          <cell r="F31">
            <v>37</v>
          </cell>
          <cell r="G31">
            <v>10</v>
          </cell>
          <cell r="H31">
            <v>12</v>
          </cell>
          <cell r="I31">
            <v>22</v>
          </cell>
          <cell r="J31">
            <v>7</v>
          </cell>
          <cell r="K31">
            <v>6</v>
          </cell>
          <cell r="L31">
            <v>20</v>
          </cell>
          <cell r="M31">
            <v>28</v>
          </cell>
          <cell r="N31">
            <v>4</v>
          </cell>
          <cell r="O31">
            <v>1</v>
          </cell>
          <cell r="P31">
            <v>11</v>
          </cell>
          <cell r="Q31">
            <v>6</v>
          </cell>
          <cell r="R31">
            <v>1</v>
          </cell>
          <cell r="S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0</v>
          </cell>
          <cell r="AA31">
            <v>307</v>
          </cell>
        </row>
        <row r="32">
          <cell r="C32">
            <v>28</v>
          </cell>
          <cell r="D32">
            <v>15</v>
          </cell>
          <cell r="E32">
            <v>35</v>
          </cell>
          <cell r="F32">
            <v>15</v>
          </cell>
          <cell r="G32">
            <v>19</v>
          </cell>
          <cell r="H32">
            <v>14</v>
          </cell>
          <cell r="I32">
            <v>16</v>
          </cell>
          <cell r="J32">
            <v>17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1</v>
          </cell>
          <cell r="P32">
            <v>5</v>
          </cell>
          <cell r="Q32">
            <v>7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</row>
        <row r="33">
          <cell r="C33">
            <v>8</v>
          </cell>
          <cell r="D33">
            <v>16</v>
          </cell>
          <cell r="E33">
            <v>80</v>
          </cell>
          <cell r="F33">
            <v>34</v>
          </cell>
          <cell r="G33">
            <v>8</v>
          </cell>
          <cell r="H33">
            <v>16</v>
          </cell>
          <cell r="I33">
            <v>17</v>
          </cell>
          <cell r="J33">
            <v>8</v>
          </cell>
          <cell r="K33">
            <v>11</v>
          </cell>
          <cell r="L33">
            <v>5</v>
          </cell>
          <cell r="M33">
            <v>8</v>
          </cell>
          <cell r="N33">
            <v>2</v>
          </cell>
          <cell r="O33">
            <v>35</v>
          </cell>
          <cell r="P33">
            <v>12</v>
          </cell>
          <cell r="Q33">
            <v>19</v>
          </cell>
          <cell r="R33">
            <v>5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288</v>
          </cell>
        </row>
        <row r="34">
          <cell r="C34">
            <v>17</v>
          </cell>
          <cell r="D34">
            <v>7</v>
          </cell>
          <cell r="E34">
            <v>71</v>
          </cell>
          <cell r="F34">
            <v>15</v>
          </cell>
          <cell r="G34">
            <v>8</v>
          </cell>
          <cell r="H34">
            <v>1</v>
          </cell>
          <cell r="I34">
            <v>28</v>
          </cell>
          <cell r="J34">
            <v>0</v>
          </cell>
          <cell r="K34">
            <v>17</v>
          </cell>
          <cell r="L34">
            <v>22</v>
          </cell>
          <cell r="M34">
            <v>27</v>
          </cell>
          <cell r="N34">
            <v>3</v>
          </cell>
          <cell r="O34">
            <v>0</v>
          </cell>
          <cell r="P34">
            <v>9</v>
          </cell>
          <cell r="Q34">
            <v>14</v>
          </cell>
          <cell r="R34">
            <v>3</v>
          </cell>
          <cell r="S34">
            <v>0</v>
          </cell>
          <cell r="T34">
            <v>0</v>
          </cell>
          <cell r="U34">
            <v>7</v>
          </cell>
          <cell r="V34">
            <v>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253</v>
          </cell>
        </row>
        <row r="35">
          <cell r="C35">
            <v>19</v>
          </cell>
          <cell r="D35">
            <v>0</v>
          </cell>
          <cell r="E35">
            <v>37</v>
          </cell>
          <cell r="F35">
            <v>6</v>
          </cell>
          <cell r="G35">
            <v>6</v>
          </cell>
          <cell r="H35">
            <v>9</v>
          </cell>
          <cell r="I35">
            <v>3</v>
          </cell>
          <cell r="J35">
            <v>0</v>
          </cell>
          <cell r="K35">
            <v>6</v>
          </cell>
          <cell r="L35">
            <v>1</v>
          </cell>
          <cell r="M35">
            <v>3</v>
          </cell>
          <cell r="N35">
            <v>1</v>
          </cell>
          <cell r="O35">
            <v>4</v>
          </cell>
          <cell r="P35">
            <v>7</v>
          </cell>
          <cell r="Q35">
            <v>8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111</v>
          </cell>
        </row>
        <row r="36">
          <cell r="C36">
            <v>4</v>
          </cell>
          <cell r="D36">
            <v>15</v>
          </cell>
          <cell r="E36">
            <v>123</v>
          </cell>
          <cell r="F36">
            <v>53</v>
          </cell>
          <cell r="G36">
            <v>37</v>
          </cell>
          <cell r="H36">
            <v>22</v>
          </cell>
          <cell r="I36">
            <v>32</v>
          </cell>
          <cell r="J36">
            <v>4</v>
          </cell>
          <cell r="K36">
            <v>10</v>
          </cell>
          <cell r="L36">
            <v>39</v>
          </cell>
          <cell r="M36">
            <v>50</v>
          </cell>
          <cell r="N36">
            <v>6</v>
          </cell>
          <cell r="O36">
            <v>12</v>
          </cell>
          <cell r="P36">
            <v>35</v>
          </cell>
          <cell r="Q36">
            <v>64</v>
          </cell>
          <cell r="R36">
            <v>9</v>
          </cell>
          <cell r="S36">
            <v>0</v>
          </cell>
          <cell r="T36">
            <v>0</v>
          </cell>
          <cell r="U36">
            <v>27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545</v>
          </cell>
        </row>
        <row r="37">
          <cell r="C37">
            <v>4</v>
          </cell>
          <cell r="D37">
            <v>4</v>
          </cell>
          <cell r="E37">
            <v>45</v>
          </cell>
          <cell r="F37">
            <v>14</v>
          </cell>
          <cell r="G37">
            <v>52</v>
          </cell>
          <cell r="H37">
            <v>60</v>
          </cell>
          <cell r="I37">
            <v>35</v>
          </cell>
          <cell r="J37">
            <v>2</v>
          </cell>
          <cell r="K37">
            <v>9</v>
          </cell>
          <cell r="L37">
            <v>8</v>
          </cell>
          <cell r="M37">
            <v>13</v>
          </cell>
          <cell r="N37">
            <v>0</v>
          </cell>
          <cell r="O37">
            <v>2</v>
          </cell>
          <cell r="P37">
            <v>9</v>
          </cell>
          <cell r="Q37">
            <v>16</v>
          </cell>
          <cell r="R37">
            <v>1</v>
          </cell>
          <cell r="S37">
            <v>0</v>
          </cell>
          <cell r="T37">
            <v>0</v>
          </cell>
          <cell r="U37">
            <v>2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277</v>
          </cell>
        </row>
        <row r="38">
          <cell r="C38">
            <v>39</v>
          </cell>
          <cell r="D38">
            <v>17</v>
          </cell>
          <cell r="E38">
            <v>13</v>
          </cell>
          <cell r="F38">
            <v>1</v>
          </cell>
          <cell r="G38">
            <v>15</v>
          </cell>
          <cell r="H38">
            <v>10</v>
          </cell>
          <cell r="I38">
            <v>18</v>
          </cell>
          <cell r="J38">
            <v>2</v>
          </cell>
          <cell r="K38">
            <v>5</v>
          </cell>
          <cell r="L38">
            <v>34</v>
          </cell>
          <cell r="M38">
            <v>47</v>
          </cell>
          <cell r="N38">
            <v>1</v>
          </cell>
          <cell r="O38">
            <v>2</v>
          </cell>
          <cell r="P38">
            <v>10</v>
          </cell>
          <cell r="Q38">
            <v>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223</v>
          </cell>
        </row>
        <row r="39">
          <cell r="C39">
            <v>5</v>
          </cell>
          <cell r="D39">
            <v>6</v>
          </cell>
          <cell r="E39">
            <v>18</v>
          </cell>
          <cell r="F39">
            <v>8</v>
          </cell>
          <cell r="G39">
            <v>2</v>
          </cell>
          <cell r="H39">
            <v>1</v>
          </cell>
          <cell r="I39">
            <v>11</v>
          </cell>
          <cell r="J39">
            <v>3</v>
          </cell>
          <cell r="K39">
            <v>0</v>
          </cell>
          <cell r="L39">
            <v>8</v>
          </cell>
          <cell r="M39">
            <v>38</v>
          </cell>
          <cell r="N39">
            <v>8</v>
          </cell>
          <cell r="O39">
            <v>1</v>
          </cell>
          <cell r="P39">
            <v>10</v>
          </cell>
          <cell r="Q39">
            <v>9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</v>
          </cell>
        </row>
        <row r="40">
          <cell r="C40">
            <v>24</v>
          </cell>
          <cell r="D40">
            <v>3</v>
          </cell>
          <cell r="E40">
            <v>49</v>
          </cell>
          <cell r="F40">
            <v>19</v>
          </cell>
          <cell r="G40">
            <v>17</v>
          </cell>
          <cell r="H40">
            <v>4</v>
          </cell>
          <cell r="I40">
            <v>6</v>
          </cell>
          <cell r="J40">
            <v>1</v>
          </cell>
          <cell r="K40">
            <v>37</v>
          </cell>
          <cell r="L40">
            <v>24</v>
          </cell>
          <cell r="M40">
            <v>29</v>
          </cell>
          <cell r="N40">
            <v>7</v>
          </cell>
          <cell r="O40">
            <v>29</v>
          </cell>
          <cell r="P40">
            <v>40</v>
          </cell>
          <cell r="Q40">
            <v>31</v>
          </cell>
          <cell r="R40">
            <v>11</v>
          </cell>
          <cell r="S40">
            <v>0</v>
          </cell>
          <cell r="T40">
            <v>0</v>
          </cell>
          <cell r="U40">
            <v>12</v>
          </cell>
          <cell r="V40">
            <v>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346</v>
          </cell>
        </row>
        <row r="41">
          <cell r="C41">
            <v>28</v>
          </cell>
          <cell r="D41">
            <v>23</v>
          </cell>
          <cell r="E41">
            <v>138</v>
          </cell>
          <cell r="F41">
            <v>46</v>
          </cell>
          <cell r="G41">
            <v>18</v>
          </cell>
          <cell r="H41">
            <v>10</v>
          </cell>
          <cell r="I41">
            <v>29</v>
          </cell>
          <cell r="J41">
            <v>5</v>
          </cell>
          <cell r="K41">
            <v>18</v>
          </cell>
          <cell r="L41">
            <v>9</v>
          </cell>
          <cell r="M41">
            <v>6</v>
          </cell>
          <cell r="N41">
            <v>0</v>
          </cell>
          <cell r="O41">
            <v>11</v>
          </cell>
          <cell r="P41">
            <v>11</v>
          </cell>
          <cell r="Q41">
            <v>30</v>
          </cell>
          <cell r="R41">
            <v>5</v>
          </cell>
          <cell r="S41">
            <v>0</v>
          </cell>
          <cell r="T41">
            <v>0</v>
          </cell>
          <cell r="U41">
            <v>2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390</v>
          </cell>
        </row>
        <row r="42">
          <cell r="C42">
            <v>12</v>
          </cell>
          <cell r="D42">
            <v>4</v>
          </cell>
          <cell r="E42">
            <v>45</v>
          </cell>
          <cell r="F42">
            <v>14</v>
          </cell>
          <cell r="G42">
            <v>20</v>
          </cell>
          <cell r="H42">
            <v>16</v>
          </cell>
          <cell r="I42">
            <v>36</v>
          </cell>
          <cell r="J42">
            <v>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4</v>
          </cell>
          <cell r="P42">
            <v>14</v>
          </cell>
          <cell r="Q42">
            <v>11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182</v>
          </cell>
        </row>
        <row r="43">
          <cell r="C43">
            <v>43</v>
          </cell>
          <cell r="D43">
            <v>26</v>
          </cell>
          <cell r="E43">
            <v>47</v>
          </cell>
          <cell r="F43">
            <v>30</v>
          </cell>
          <cell r="G43">
            <v>3</v>
          </cell>
          <cell r="H43">
            <v>12</v>
          </cell>
          <cell r="I43">
            <v>15</v>
          </cell>
          <cell r="J43">
            <v>4</v>
          </cell>
          <cell r="K43">
            <v>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204</v>
          </cell>
        </row>
        <row r="44">
          <cell r="C44">
            <v>1</v>
          </cell>
          <cell r="D44">
            <v>3</v>
          </cell>
          <cell r="E44">
            <v>33</v>
          </cell>
          <cell r="F44">
            <v>6</v>
          </cell>
          <cell r="G44">
            <v>1</v>
          </cell>
          <cell r="H44">
            <v>3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1</v>
          </cell>
          <cell r="P44">
            <v>0</v>
          </cell>
          <cell r="Q44">
            <v>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</v>
          </cell>
        </row>
        <row r="45">
          <cell r="C45">
            <v>8</v>
          </cell>
          <cell r="D45">
            <v>5</v>
          </cell>
          <cell r="E45">
            <v>119</v>
          </cell>
          <cell r="F45">
            <v>40</v>
          </cell>
          <cell r="G45">
            <v>23</v>
          </cell>
          <cell r="H45">
            <v>15</v>
          </cell>
          <cell r="I45">
            <v>41</v>
          </cell>
          <cell r="J45">
            <v>6</v>
          </cell>
          <cell r="K45">
            <v>28</v>
          </cell>
          <cell r="L45">
            <v>25</v>
          </cell>
          <cell r="M45">
            <v>9</v>
          </cell>
          <cell r="N45">
            <v>3</v>
          </cell>
          <cell r="O45">
            <v>0</v>
          </cell>
          <cell r="P45">
            <v>6</v>
          </cell>
          <cell r="Q45">
            <v>9</v>
          </cell>
          <cell r="R45">
            <v>3</v>
          </cell>
          <cell r="S45">
            <v>0</v>
          </cell>
          <cell r="T45">
            <v>0</v>
          </cell>
          <cell r="U45">
            <v>2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347</v>
          </cell>
        </row>
        <row r="46">
          <cell r="C46">
            <v>12</v>
          </cell>
          <cell r="D46">
            <v>25</v>
          </cell>
          <cell r="E46">
            <v>64</v>
          </cell>
          <cell r="F46">
            <v>7</v>
          </cell>
          <cell r="G46">
            <v>0</v>
          </cell>
          <cell r="H46">
            <v>10</v>
          </cell>
          <cell r="I46">
            <v>15</v>
          </cell>
          <cell r="J46">
            <v>1</v>
          </cell>
          <cell r="K46">
            <v>0</v>
          </cell>
          <cell r="L46">
            <v>5</v>
          </cell>
          <cell r="M46">
            <v>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142</v>
          </cell>
        </row>
        <row r="47">
          <cell r="C47">
            <v>8</v>
          </cell>
          <cell r="D47">
            <v>7</v>
          </cell>
          <cell r="E47">
            <v>74</v>
          </cell>
          <cell r="F47">
            <v>14</v>
          </cell>
          <cell r="G47">
            <v>8</v>
          </cell>
          <cell r="H47">
            <v>4</v>
          </cell>
          <cell r="I47">
            <v>1</v>
          </cell>
          <cell r="J47">
            <v>0</v>
          </cell>
          <cell r="K47">
            <v>8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0</v>
          </cell>
          <cell r="AA47">
            <v>135</v>
          </cell>
        </row>
        <row r="48">
          <cell r="C48">
            <v>35</v>
          </cell>
          <cell r="D48">
            <v>53</v>
          </cell>
          <cell r="E48">
            <v>243</v>
          </cell>
          <cell r="F48">
            <v>84</v>
          </cell>
          <cell r="G48">
            <v>60</v>
          </cell>
          <cell r="H48">
            <v>50</v>
          </cell>
          <cell r="I48">
            <v>76</v>
          </cell>
          <cell r="J48">
            <v>15</v>
          </cell>
          <cell r="K48">
            <v>47</v>
          </cell>
          <cell r="L48">
            <v>28</v>
          </cell>
          <cell r="M48">
            <v>14</v>
          </cell>
          <cell r="N48">
            <v>7</v>
          </cell>
          <cell r="O48">
            <v>24</v>
          </cell>
          <cell r="P48">
            <v>16</v>
          </cell>
          <cell r="Q48">
            <v>51</v>
          </cell>
          <cell r="R48">
            <v>8</v>
          </cell>
          <cell r="S48">
            <v>0</v>
          </cell>
          <cell r="T48">
            <v>0</v>
          </cell>
          <cell r="U48">
            <v>44</v>
          </cell>
          <cell r="V48">
            <v>18</v>
          </cell>
          <cell r="W48">
            <v>0</v>
          </cell>
          <cell r="X48">
            <v>1</v>
          </cell>
          <cell r="Y48">
            <v>0</v>
          </cell>
          <cell r="Z48">
            <v>0</v>
          </cell>
          <cell r="AA48">
            <v>874</v>
          </cell>
        </row>
        <row r="49">
          <cell r="C49">
            <v>45</v>
          </cell>
          <cell r="D49">
            <v>42</v>
          </cell>
          <cell r="E49">
            <v>198</v>
          </cell>
          <cell r="F49">
            <v>81</v>
          </cell>
          <cell r="G49">
            <v>24</v>
          </cell>
          <cell r="H49">
            <v>28</v>
          </cell>
          <cell r="I49">
            <v>19</v>
          </cell>
          <cell r="J49">
            <v>5</v>
          </cell>
          <cell r="K49">
            <v>16</v>
          </cell>
          <cell r="L49">
            <v>9</v>
          </cell>
          <cell r="M49">
            <v>6</v>
          </cell>
          <cell r="N49">
            <v>4</v>
          </cell>
          <cell r="O49">
            <v>8</v>
          </cell>
          <cell r="P49">
            <v>16</v>
          </cell>
          <cell r="Q49">
            <v>32</v>
          </cell>
          <cell r="R49">
            <v>5</v>
          </cell>
          <cell r="S49">
            <v>0</v>
          </cell>
          <cell r="T49">
            <v>0</v>
          </cell>
          <cell r="U49">
            <v>18</v>
          </cell>
          <cell r="V49">
            <v>8</v>
          </cell>
          <cell r="W49">
            <v>0</v>
          </cell>
          <cell r="X49">
            <v>2</v>
          </cell>
          <cell r="Y49">
            <v>0</v>
          </cell>
          <cell r="Z49">
            <v>0</v>
          </cell>
          <cell r="AA49">
            <v>566</v>
          </cell>
        </row>
        <row r="50">
          <cell r="C50">
            <v>6</v>
          </cell>
          <cell r="D50">
            <v>6</v>
          </cell>
          <cell r="E50">
            <v>125</v>
          </cell>
          <cell r="F50">
            <v>57</v>
          </cell>
          <cell r="G50">
            <v>3</v>
          </cell>
          <cell r="H50">
            <v>7</v>
          </cell>
          <cell r="I50">
            <v>15</v>
          </cell>
          <cell r="J50">
            <v>5</v>
          </cell>
          <cell r="K50">
            <v>0</v>
          </cell>
          <cell r="L50">
            <v>1</v>
          </cell>
          <cell r="M50">
            <v>14</v>
          </cell>
          <cell r="N50">
            <v>3</v>
          </cell>
          <cell r="O50">
            <v>13</v>
          </cell>
          <cell r="P50">
            <v>3</v>
          </cell>
          <cell r="Q50">
            <v>9</v>
          </cell>
          <cell r="R50">
            <v>6</v>
          </cell>
          <cell r="S50">
            <v>0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276</v>
          </cell>
        </row>
        <row r="51">
          <cell r="C51">
            <v>6</v>
          </cell>
          <cell r="D51">
            <v>3</v>
          </cell>
          <cell r="E51">
            <v>119</v>
          </cell>
          <cell r="F51">
            <v>30</v>
          </cell>
          <cell r="G51">
            <v>10</v>
          </cell>
          <cell r="H51">
            <v>9</v>
          </cell>
          <cell r="I51">
            <v>30</v>
          </cell>
          <cell r="J51">
            <v>5</v>
          </cell>
          <cell r="K51">
            <v>0</v>
          </cell>
          <cell r="L51">
            <v>7</v>
          </cell>
          <cell r="M51">
            <v>26</v>
          </cell>
          <cell r="N51">
            <v>7</v>
          </cell>
          <cell r="O51">
            <v>1</v>
          </cell>
          <cell r="P51">
            <v>2</v>
          </cell>
          <cell r="Q51">
            <v>14</v>
          </cell>
          <cell r="R51">
            <v>0</v>
          </cell>
          <cell r="S51">
            <v>0</v>
          </cell>
          <cell r="T51">
            <v>0</v>
          </cell>
          <cell r="U51">
            <v>14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284</v>
          </cell>
        </row>
        <row r="52">
          <cell r="C52">
            <v>0</v>
          </cell>
          <cell r="D52">
            <v>3</v>
          </cell>
          <cell r="E52">
            <v>8</v>
          </cell>
          <cell r="F52">
            <v>2</v>
          </cell>
          <cell r="G52">
            <v>4</v>
          </cell>
          <cell r="H52">
            <v>10</v>
          </cell>
          <cell r="I52">
            <v>8</v>
          </cell>
          <cell r="J52">
            <v>0</v>
          </cell>
          <cell r="K52">
            <v>12</v>
          </cell>
          <cell r="L52">
            <v>5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56</v>
          </cell>
        </row>
        <row r="53">
          <cell r="C53">
            <v>32</v>
          </cell>
          <cell r="D53">
            <v>83</v>
          </cell>
          <cell r="E53">
            <v>278</v>
          </cell>
          <cell r="F53">
            <v>129</v>
          </cell>
          <cell r="G53">
            <v>13</v>
          </cell>
          <cell r="H53">
            <v>18</v>
          </cell>
          <cell r="I53">
            <v>27</v>
          </cell>
          <cell r="J53">
            <v>0</v>
          </cell>
          <cell r="K53">
            <v>11</v>
          </cell>
          <cell r="L53">
            <v>12</v>
          </cell>
          <cell r="M53">
            <v>24</v>
          </cell>
          <cell r="N53">
            <v>4</v>
          </cell>
          <cell r="O53">
            <v>0</v>
          </cell>
          <cell r="P53">
            <v>33</v>
          </cell>
          <cell r="Q53">
            <v>27</v>
          </cell>
          <cell r="R53">
            <v>14</v>
          </cell>
          <cell r="S53">
            <v>0</v>
          </cell>
          <cell r="T53">
            <v>0</v>
          </cell>
          <cell r="U53">
            <v>20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727</v>
          </cell>
        </row>
        <row r="54">
          <cell r="C54">
            <v>2</v>
          </cell>
          <cell r="D54">
            <v>8</v>
          </cell>
          <cell r="E54">
            <v>134</v>
          </cell>
          <cell r="F54">
            <v>39</v>
          </cell>
          <cell r="G54">
            <v>7</v>
          </cell>
          <cell r="H54">
            <v>10</v>
          </cell>
          <cell r="I54">
            <v>14</v>
          </cell>
          <cell r="J54">
            <v>13</v>
          </cell>
          <cell r="K54">
            <v>8</v>
          </cell>
          <cell r="L54">
            <v>29</v>
          </cell>
          <cell r="M54">
            <v>26</v>
          </cell>
          <cell r="N54">
            <v>4</v>
          </cell>
          <cell r="O54">
            <v>5</v>
          </cell>
          <cell r="P54">
            <v>28</v>
          </cell>
          <cell r="Q54">
            <v>19</v>
          </cell>
          <cell r="R54">
            <v>2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353</v>
          </cell>
        </row>
        <row r="55">
          <cell r="C55">
            <v>1</v>
          </cell>
          <cell r="D55">
            <v>12</v>
          </cell>
          <cell r="E55">
            <v>153</v>
          </cell>
          <cell r="F55">
            <v>23</v>
          </cell>
          <cell r="G55">
            <v>8</v>
          </cell>
          <cell r="H55">
            <v>3</v>
          </cell>
          <cell r="I55">
            <v>4</v>
          </cell>
          <cell r="J55">
            <v>0</v>
          </cell>
          <cell r="K55">
            <v>9</v>
          </cell>
          <cell r="L55">
            <v>6</v>
          </cell>
          <cell r="M55">
            <v>16</v>
          </cell>
          <cell r="N55">
            <v>2</v>
          </cell>
          <cell r="O55">
            <v>0</v>
          </cell>
          <cell r="P55">
            <v>0</v>
          </cell>
          <cell r="Q55">
            <v>4</v>
          </cell>
          <cell r="R55">
            <v>1</v>
          </cell>
          <cell r="S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244</v>
          </cell>
        </row>
        <row r="56">
          <cell r="C56">
            <v>31</v>
          </cell>
          <cell r="D56">
            <v>36</v>
          </cell>
          <cell r="E56">
            <v>164</v>
          </cell>
          <cell r="F56">
            <v>19</v>
          </cell>
          <cell r="G56">
            <v>18</v>
          </cell>
          <cell r="H56">
            <v>9</v>
          </cell>
          <cell r="I56">
            <v>19</v>
          </cell>
          <cell r="J56">
            <v>5</v>
          </cell>
          <cell r="K56">
            <v>2</v>
          </cell>
          <cell r="L56">
            <v>4</v>
          </cell>
          <cell r="M56">
            <v>6</v>
          </cell>
          <cell r="N56">
            <v>4</v>
          </cell>
          <cell r="O56">
            <v>2</v>
          </cell>
          <cell r="P56">
            <v>13</v>
          </cell>
          <cell r="Q56">
            <v>17</v>
          </cell>
          <cell r="R56">
            <v>1</v>
          </cell>
          <cell r="S56">
            <v>0</v>
          </cell>
          <cell r="T56">
            <v>0</v>
          </cell>
          <cell r="U56">
            <v>10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361</v>
          </cell>
        </row>
        <row r="57">
          <cell r="C57">
            <v>6</v>
          </cell>
          <cell r="D57">
            <v>14</v>
          </cell>
          <cell r="E57">
            <v>86</v>
          </cell>
          <cell r="F57">
            <v>22</v>
          </cell>
          <cell r="G57">
            <v>9</v>
          </cell>
          <cell r="H57">
            <v>7</v>
          </cell>
          <cell r="I57">
            <v>18</v>
          </cell>
          <cell r="J57">
            <v>2</v>
          </cell>
          <cell r="K57">
            <v>7</v>
          </cell>
          <cell r="L57">
            <v>9</v>
          </cell>
          <cell r="M57">
            <v>9</v>
          </cell>
          <cell r="N57">
            <v>1</v>
          </cell>
          <cell r="O57">
            <v>0</v>
          </cell>
          <cell r="P57">
            <v>1</v>
          </cell>
          <cell r="Q57">
            <v>9</v>
          </cell>
          <cell r="R57">
            <v>0</v>
          </cell>
          <cell r="S57">
            <v>0</v>
          </cell>
          <cell r="T57">
            <v>0</v>
          </cell>
          <cell r="U57">
            <v>7</v>
          </cell>
          <cell r="V57">
            <v>5</v>
          </cell>
          <cell r="W57">
            <v>0</v>
          </cell>
          <cell r="X57">
            <v>2</v>
          </cell>
          <cell r="Y57">
            <v>0</v>
          </cell>
          <cell r="Z57">
            <v>0</v>
          </cell>
          <cell r="AA57">
            <v>214</v>
          </cell>
        </row>
        <row r="58">
          <cell r="C58">
            <v>31</v>
          </cell>
          <cell r="D58">
            <v>25</v>
          </cell>
          <cell r="E58">
            <v>250</v>
          </cell>
          <cell r="F58">
            <v>69</v>
          </cell>
          <cell r="G58">
            <v>37</v>
          </cell>
          <cell r="H58">
            <v>27</v>
          </cell>
          <cell r="I58">
            <v>42</v>
          </cell>
          <cell r="J58">
            <v>2</v>
          </cell>
          <cell r="K58">
            <v>21</v>
          </cell>
          <cell r="L58">
            <v>48</v>
          </cell>
          <cell r="M58">
            <v>46</v>
          </cell>
          <cell r="N58">
            <v>5</v>
          </cell>
          <cell r="O58">
            <v>1</v>
          </cell>
          <cell r="P58">
            <v>2</v>
          </cell>
          <cell r="Q58">
            <v>10</v>
          </cell>
          <cell r="R58">
            <v>5</v>
          </cell>
          <cell r="S58">
            <v>0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624</v>
          </cell>
        </row>
        <row r="59">
          <cell r="C59">
            <v>6</v>
          </cell>
          <cell r="D59">
            <v>10</v>
          </cell>
          <cell r="E59">
            <v>171</v>
          </cell>
          <cell r="F59">
            <v>26</v>
          </cell>
          <cell r="G59">
            <v>6</v>
          </cell>
          <cell r="H59">
            <v>23</v>
          </cell>
          <cell r="I59">
            <v>24</v>
          </cell>
          <cell r="J59">
            <v>1</v>
          </cell>
          <cell r="K59">
            <v>1</v>
          </cell>
          <cell r="L59">
            <v>14</v>
          </cell>
          <cell r="M59">
            <v>25</v>
          </cell>
          <cell r="N59">
            <v>3</v>
          </cell>
          <cell r="O59">
            <v>0</v>
          </cell>
          <cell r="P59">
            <v>2</v>
          </cell>
          <cell r="Q59">
            <v>10</v>
          </cell>
          <cell r="R59">
            <v>3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330</v>
          </cell>
        </row>
        <row r="60">
          <cell r="C60">
            <v>2</v>
          </cell>
          <cell r="D60">
            <v>4</v>
          </cell>
          <cell r="E60">
            <v>22</v>
          </cell>
          <cell r="F60">
            <v>4</v>
          </cell>
          <cell r="G60">
            <v>4</v>
          </cell>
          <cell r="H60">
            <v>4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</v>
          </cell>
        </row>
        <row r="61">
          <cell r="C61">
            <v>78</v>
          </cell>
          <cell r="D61">
            <v>46</v>
          </cell>
          <cell r="E61">
            <v>626</v>
          </cell>
          <cell r="F61">
            <v>209</v>
          </cell>
          <cell r="G61">
            <v>107</v>
          </cell>
          <cell r="H61">
            <v>62</v>
          </cell>
          <cell r="I61">
            <v>53</v>
          </cell>
          <cell r="J61">
            <v>21</v>
          </cell>
          <cell r="K61">
            <v>55</v>
          </cell>
          <cell r="L61">
            <v>52</v>
          </cell>
          <cell r="M61">
            <v>45</v>
          </cell>
          <cell r="N61">
            <v>18</v>
          </cell>
          <cell r="O61">
            <v>16</v>
          </cell>
          <cell r="P61">
            <v>44</v>
          </cell>
          <cell r="Q61">
            <v>207</v>
          </cell>
          <cell r="R61">
            <v>40</v>
          </cell>
          <cell r="S61">
            <v>0</v>
          </cell>
          <cell r="T61">
            <v>0</v>
          </cell>
          <cell r="U61">
            <v>97</v>
          </cell>
          <cell r="V61">
            <v>23</v>
          </cell>
          <cell r="W61">
            <v>0</v>
          </cell>
          <cell r="X61">
            <v>19</v>
          </cell>
          <cell r="Y61">
            <v>0</v>
          </cell>
          <cell r="Z61">
            <v>0</v>
          </cell>
          <cell r="AA61">
            <v>1818</v>
          </cell>
        </row>
        <row r="62">
          <cell r="C62">
            <v>30</v>
          </cell>
          <cell r="D62">
            <v>34</v>
          </cell>
          <cell r="E62">
            <v>374</v>
          </cell>
          <cell r="F62">
            <v>125</v>
          </cell>
          <cell r="G62">
            <v>78</v>
          </cell>
          <cell r="H62">
            <v>21</v>
          </cell>
          <cell r="I62">
            <v>32</v>
          </cell>
          <cell r="J62">
            <v>11</v>
          </cell>
          <cell r="K62">
            <v>55</v>
          </cell>
          <cell r="L62">
            <v>44</v>
          </cell>
          <cell r="M62">
            <v>23</v>
          </cell>
          <cell r="N62">
            <v>12</v>
          </cell>
          <cell r="O62">
            <v>17</v>
          </cell>
          <cell r="P62">
            <v>20</v>
          </cell>
          <cell r="Q62">
            <v>56</v>
          </cell>
          <cell r="R62">
            <v>13</v>
          </cell>
          <cell r="S62">
            <v>0</v>
          </cell>
          <cell r="T62">
            <v>0</v>
          </cell>
          <cell r="U62">
            <v>35</v>
          </cell>
          <cell r="V62">
            <v>3</v>
          </cell>
          <cell r="W62">
            <v>0</v>
          </cell>
          <cell r="X62">
            <v>4</v>
          </cell>
          <cell r="Y62">
            <v>0</v>
          </cell>
          <cell r="Z62">
            <v>0</v>
          </cell>
          <cell r="AA62">
            <v>987</v>
          </cell>
        </row>
        <row r="63">
          <cell r="C63">
            <v>5</v>
          </cell>
          <cell r="D63">
            <v>1</v>
          </cell>
          <cell r="E63">
            <v>47</v>
          </cell>
          <cell r="F63">
            <v>32</v>
          </cell>
          <cell r="G63">
            <v>11</v>
          </cell>
          <cell r="H63">
            <v>6</v>
          </cell>
          <cell r="I63">
            <v>10</v>
          </cell>
          <cell r="J63">
            <v>0</v>
          </cell>
          <cell r="K63">
            <v>3</v>
          </cell>
          <cell r="L63">
            <v>3</v>
          </cell>
          <cell r="M63">
            <v>3</v>
          </cell>
          <cell r="N63">
            <v>1</v>
          </cell>
          <cell r="O63">
            <v>0</v>
          </cell>
          <cell r="P63">
            <v>2</v>
          </cell>
          <cell r="Q63">
            <v>2</v>
          </cell>
          <cell r="R63">
            <v>3</v>
          </cell>
          <cell r="S63">
            <v>0</v>
          </cell>
          <cell r="T63">
            <v>0</v>
          </cell>
          <cell r="U63">
            <v>2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132</v>
          </cell>
        </row>
        <row r="64">
          <cell r="C64">
            <v>5</v>
          </cell>
          <cell r="D64">
            <v>23</v>
          </cell>
          <cell r="E64">
            <v>81</v>
          </cell>
          <cell r="F64">
            <v>23</v>
          </cell>
          <cell r="G64">
            <v>35</v>
          </cell>
          <cell r="H64">
            <v>4</v>
          </cell>
          <cell r="I64">
            <v>4</v>
          </cell>
          <cell r="J64">
            <v>1</v>
          </cell>
          <cell r="K64">
            <v>20</v>
          </cell>
          <cell r="L64">
            <v>11</v>
          </cell>
          <cell r="M64">
            <v>10</v>
          </cell>
          <cell r="N64">
            <v>0</v>
          </cell>
          <cell r="O64">
            <v>4</v>
          </cell>
          <cell r="P64">
            <v>0</v>
          </cell>
          <cell r="Q64">
            <v>4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226</v>
          </cell>
        </row>
        <row r="65">
          <cell r="C65">
            <v>1</v>
          </cell>
          <cell r="D65">
            <v>7</v>
          </cell>
          <cell r="E65">
            <v>112</v>
          </cell>
          <cell r="F65">
            <v>45</v>
          </cell>
          <cell r="G65">
            <v>7</v>
          </cell>
          <cell r="H65">
            <v>23</v>
          </cell>
          <cell r="I65">
            <v>39</v>
          </cell>
          <cell r="J65">
            <v>7</v>
          </cell>
          <cell r="K65">
            <v>5</v>
          </cell>
          <cell r="L65">
            <v>4</v>
          </cell>
          <cell r="M65">
            <v>12</v>
          </cell>
          <cell r="N65">
            <v>6</v>
          </cell>
          <cell r="O65">
            <v>1</v>
          </cell>
          <cell r="P65">
            <v>1</v>
          </cell>
          <cell r="Q65">
            <v>19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V65">
            <v>2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297</v>
          </cell>
        </row>
        <row r="66">
          <cell r="C66">
            <v>10</v>
          </cell>
          <cell r="D66">
            <v>10</v>
          </cell>
          <cell r="E66">
            <v>93</v>
          </cell>
          <cell r="F66">
            <v>29</v>
          </cell>
          <cell r="G66">
            <v>8</v>
          </cell>
          <cell r="H66">
            <v>14</v>
          </cell>
          <cell r="I66">
            <v>8</v>
          </cell>
          <cell r="J66">
            <v>3</v>
          </cell>
          <cell r="K66">
            <v>3</v>
          </cell>
          <cell r="L66">
            <v>12</v>
          </cell>
          <cell r="M66">
            <v>14</v>
          </cell>
          <cell r="N66">
            <v>7</v>
          </cell>
          <cell r="O66">
            <v>0</v>
          </cell>
          <cell r="P66">
            <v>1</v>
          </cell>
          <cell r="Q66">
            <v>9</v>
          </cell>
          <cell r="R66">
            <v>8</v>
          </cell>
          <cell r="S66">
            <v>0</v>
          </cell>
          <cell r="T66">
            <v>0</v>
          </cell>
          <cell r="U66">
            <v>4</v>
          </cell>
          <cell r="V66">
            <v>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236</v>
          </cell>
        </row>
        <row r="67">
          <cell r="C67">
            <v>14</v>
          </cell>
          <cell r="D67">
            <v>22</v>
          </cell>
          <cell r="E67">
            <v>139</v>
          </cell>
          <cell r="F67">
            <v>37</v>
          </cell>
          <cell r="G67">
            <v>14</v>
          </cell>
          <cell r="H67">
            <v>22</v>
          </cell>
          <cell r="I67">
            <v>25</v>
          </cell>
          <cell r="J67">
            <v>0</v>
          </cell>
          <cell r="K67">
            <v>15</v>
          </cell>
          <cell r="L67">
            <v>39</v>
          </cell>
          <cell r="M67">
            <v>33</v>
          </cell>
          <cell r="N67">
            <v>10</v>
          </cell>
          <cell r="O67">
            <v>4</v>
          </cell>
          <cell r="P67">
            <v>11</v>
          </cell>
          <cell r="Q67">
            <v>21</v>
          </cell>
          <cell r="R67">
            <v>5</v>
          </cell>
          <cell r="S67">
            <v>0</v>
          </cell>
          <cell r="T67">
            <v>0</v>
          </cell>
          <cell r="U67">
            <v>6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0</v>
          </cell>
          <cell r="AA67">
            <v>419</v>
          </cell>
        </row>
        <row r="68">
          <cell r="C68">
            <v>2</v>
          </cell>
          <cell r="D68">
            <v>10</v>
          </cell>
          <cell r="E68">
            <v>47</v>
          </cell>
          <cell r="F68">
            <v>16</v>
          </cell>
          <cell r="G68">
            <v>3</v>
          </cell>
          <cell r="H68">
            <v>5</v>
          </cell>
          <cell r="I68">
            <v>9</v>
          </cell>
          <cell r="J68">
            <v>2</v>
          </cell>
          <cell r="K68">
            <v>2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7</v>
          </cell>
          <cell r="Q68">
            <v>9</v>
          </cell>
          <cell r="R68">
            <v>1</v>
          </cell>
          <cell r="S68">
            <v>0</v>
          </cell>
          <cell r="T68">
            <v>0</v>
          </cell>
          <cell r="U68">
            <v>21</v>
          </cell>
          <cell r="V68">
            <v>9</v>
          </cell>
          <cell r="W68">
            <v>0</v>
          </cell>
          <cell r="X68">
            <v>5</v>
          </cell>
          <cell r="Y68">
            <v>0</v>
          </cell>
          <cell r="Z68">
            <v>0</v>
          </cell>
          <cell r="AA68">
            <v>162</v>
          </cell>
        </row>
        <row r="69">
          <cell r="C69">
            <v>5</v>
          </cell>
          <cell r="D69">
            <v>8</v>
          </cell>
          <cell r="E69">
            <v>77</v>
          </cell>
          <cell r="F69">
            <v>10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5</v>
          </cell>
          <cell r="L69">
            <v>22</v>
          </cell>
          <cell r="M69">
            <v>15</v>
          </cell>
          <cell r="N69">
            <v>0</v>
          </cell>
          <cell r="O69">
            <v>1</v>
          </cell>
          <cell r="P69">
            <v>5</v>
          </cell>
          <cell r="Q69">
            <v>7</v>
          </cell>
          <cell r="R69">
            <v>3</v>
          </cell>
          <cell r="S69">
            <v>0</v>
          </cell>
          <cell r="T69">
            <v>0</v>
          </cell>
          <cell r="U69">
            <v>5</v>
          </cell>
          <cell r="V69">
            <v>1</v>
          </cell>
          <cell r="W69">
            <v>0</v>
          </cell>
          <cell r="X69">
            <v>11</v>
          </cell>
          <cell r="Y69">
            <v>0</v>
          </cell>
          <cell r="Z69">
            <v>0</v>
          </cell>
          <cell r="AA69">
            <v>178</v>
          </cell>
        </row>
        <row r="70">
          <cell r="C70">
            <v>0</v>
          </cell>
          <cell r="D70">
            <v>11</v>
          </cell>
          <cell r="E70">
            <v>46</v>
          </cell>
          <cell r="F70">
            <v>23</v>
          </cell>
          <cell r="G70">
            <v>6</v>
          </cell>
          <cell r="H70">
            <v>13</v>
          </cell>
          <cell r="I70">
            <v>19</v>
          </cell>
          <cell r="J70">
            <v>0</v>
          </cell>
          <cell r="K70">
            <v>6</v>
          </cell>
          <cell r="L70">
            <v>19</v>
          </cell>
          <cell r="M70">
            <v>17</v>
          </cell>
          <cell r="N70">
            <v>2</v>
          </cell>
          <cell r="O70">
            <v>1</v>
          </cell>
          <cell r="P70">
            <v>2</v>
          </cell>
          <cell r="Q70">
            <v>13</v>
          </cell>
          <cell r="R70">
            <v>1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0</v>
          </cell>
          <cell r="X70">
            <v>17</v>
          </cell>
          <cell r="Y70">
            <v>0</v>
          </cell>
          <cell r="Z70">
            <v>0</v>
          </cell>
          <cell r="AA70">
            <v>199</v>
          </cell>
        </row>
        <row r="71">
          <cell r="C71">
            <v>1</v>
          </cell>
          <cell r="D71">
            <v>19</v>
          </cell>
          <cell r="E71">
            <v>116</v>
          </cell>
          <cell r="F71">
            <v>30</v>
          </cell>
          <cell r="G71">
            <v>6</v>
          </cell>
          <cell r="H71">
            <v>2</v>
          </cell>
          <cell r="I71">
            <v>3</v>
          </cell>
          <cell r="J71">
            <v>1</v>
          </cell>
          <cell r="K71">
            <v>49</v>
          </cell>
          <cell r="L71">
            <v>50</v>
          </cell>
          <cell r="M71">
            <v>18</v>
          </cell>
          <cell r="N71">
            <v>1</v>
          </cell>
          <cell r="O71">
            <v>3</v>
          </cell>
          <cell r="P71">
            <v>8</v>
          </cell>
          <cell r="Q71">
            <v>7</v>
          </cell>
          <cell r="R71">
            <v>2</v>
          </cell>
          <cell r="S71">
            <v>0</v>
          </cell>
          <cell r="T71">
            <v>0</v>
          </cell>
          <cell r="U71">
            <v>8</v>
          </cell>
          <cell r="V71">
            <v>0</v>
          </cell>
          <cell r="W71">
            <v>0</v>
          </cell>
          <cell r="X71">
            <v>11</v>
          </cell>
          <cell r="Y71">
            <v>0</v>
          </cell>
          <cell r="Z71">
            <v>0</v>
          </cell>
          <cell r="AA71">
            <v>335</v>
          </cell>
        </row>
        <row r="72">
          <cell r="C72">
            <v>20</v>
          </cell>
          <cell r="D72">
            <v>30</v>
          </cell>
          <cell r="E72">
            <v>98</v>
          </cell>
          <cell r="F72">
            <v>36</v>
          </cell>
          <cell r="G72">
            <v>55</v>
          </cell>
          <cell r="H72">
            <v>44</v>
          </cell>
          <cell r="I72">
            <v>43</v>
          </cell>
          <cell r="J72">
            <v>2</v>
          </cell>
          <cell r="K72">
            <v>53</v>
          </cell>
          <cell r="L72">
            <v>148</v>
          </cell>
          <cell r="M72">
            <v>84</v>
          </cell>
          <cell r="N72">
            <v>11</v>
          </cell>
          <cell r="O72">
            <v>25</v>
          </cell>
          <cell r="P72">
            <v>21</v>
          </cell>
          <cell r="Q72">
            <v>51</v>
          </cell>
          <cell r="R72">
            <v>24</v>
          </cell>
          <cell r="S72">
            <v>0</v>
          </cell>
          <cell r="T72">
            <v>0</v>
          </cell>
          <cell r="U72">
            <v>9</v>
          </cell>
          <cell r="V72">
            <v>6</v>
          </cell>
          <cell r="W72">
            <v>0</v>
          </cell>
          <cell r="X72">
            <v>2</v>
          </cell>
          <cell r="Y72">
            <v>0</v>
          </cell>
          <cell r="Z72">
            <v>0</v>
          </cell>
          <cell r="AA72">
            <v>762</v>
          </cell>
        </row>
        <row r="73">
          <cell r="C73">
            <v>11</v>
          </cell>
          <cell r="D73">
            <v>4</v>
          </cell>
          <cell r="E73">
            <v>24</v>
          </cell>
          <cell r="F73">
            <v>7</v>
          </cell>
          <cell r="G73">
            <v>7</v>
          </cell>
          <cell r="H73">
            <v>17</v>
          </cell>
          <cell r="I73">
            <v>10</v>
          </cell>
          <cell r="J73">
            <v>0</v>
          </cell>
          <cell r="K73">
            <v>22</v>
          </cell>
          <cell r="L73">
            <v>60</v>
          </cell>
          <cell r="M73">
            <v>14</v>
          </cell>
          <cell r="N73">
            <v>2</v>
          </cell>
          <cell r="O73">
            <v>11</v>
          </cell>
          <cell r="P73">
            <v>7</v>
          </cell>
          <cell r="Q73">
            <v>9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206</v>
          </cell>
        </row>
        <row r="74">
          <cell r="C74">
            <v>4</v>
          </cell>
          <cell r="D74">
            <v>4</v>
          </cell>
          <cell r="E74">
            <v>49</v>
          </cell>
          <cell r="F74">
            <v>15</v>
          </cell>
          <cell r="G74">
            <v>3</v>
          </cell>
          <cell r="H74">
            <v>6</v>
          </cell>
          <cell r="I74">
            <v>10</v>
          </cell>
          <cell r="J74">
            <v>0</v>
          </cell>
          <cell r="K74">
            <v>8</v>
          </cell>
          <cell r="L74">
            <v>10</v>
          </cell>
          <cell r="M74">
            <v>14</v>
          </cell>
          <cell r="N74">
            <v>2</v>
          </cell>
          <cell r="O74">
            <v>3</v>
          </cell>
          <cell r="P74">
            <v>16</v>
          </cell>
          <cell r="Q74">
            <v>30</v>
          </cell>
          <cell r="R74">
            <v>3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178</v>
          </cell>
        </row>
        <row r="75">
          <cell r="C75">
            <v>34</v>
          </cell>
          <cell r="D75">
            <v>15</v>
          </cell>
          <cell r="E75">
            <v>113</v>
          </cell>
          <cell r="F75">
            <v>31</v>
          </cell>
          <cell r="G75">
            <v>29</v>
          </cell>
          <cell r="H75">
            <v>18</v>
          </cell>
          <cell r="I75">
            <v>20</v>
          </cell>
          <cell r="J75">
            <v>2</v>
          </cell>
          <cell r="K75">
            <v>18</v>
          </cell>
          <cell r="L75">
            <v>74</v>
          </cell>
          <cell r="M75">
            <v>18</v>
          </cell>
          <cell r="N75">
            <v>1</v>
          </cell>
          <cell r="O75">
            <v>9</v>
          </cell>
          <cell r="P75">
            <v>22</v>
          </cell>
          <cell r="Q75">
            <v>22</v>
          </cell>
          <cell r="R75">
            <v>6</v>
          </cell>
          <cell r="S75">
            <v>0</v>
          </cell>
          <cell r="T75">
            <v>0</v>
          </cell>
          <cell r="U75">
            <v>9</v>
          </cell>
          <cell r="V75">
            <v>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443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1138</v>
          </cell>
          <cell r="D77">
            <v>1183</v>
          </cell>
          <cell r="E77">
            <v>7333</v>
          </cell>
          <cell r="F77">
            <v>2557</v>
          </cell>
          <cell r="G77">
            <v>1164</v>
          </cell>
          <cell r="H77">
            <v>958</v>
          </cell>
          <cell r="I77">
            <v>1319</v>
          </cell>
          <cell r="J77">
            <v>278</v>
          </cell>
          <cell r="K77">
            <v>1277</v>
          </cell>
          <cell r="L77">
            <v>1406</v>
          </cell>
          <cell r="M77">
            <v>1233</v>
          </cell>
          <cell r="N77">
            <v>276</v>
          </cell>
          <cell r="O77">
            <v>435</v>
          </cell>
          <cell r="P77">
            <v>778</v>
          </cell>
          <cell r="Q77">
            <v>1563</v>
          </cell>
          <cell r="R77">
            <v>333</v>
          </cell>
          <cell r="S77">
            <v>0</v>
          </cell>
          <cell r="T77">
            <v>0</v>
          </cell>
          <cell r="U77">
            <v>644</v>
          </cell>
          <cell r="V77">
            <v>218</v>
          </cell>
          <cell r="W77">
            <v>0</v>
          </cell>
          <cell r="X77">
            <v>165</v>
          </cell>
          <cell r="Y77">
            <v>0</v>
          </cell>
          <cell r="Z77">
            <v>0</v>
          </cell>
          <cell r="AA77">
            <v>24258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  <sheetName val="ΔΙΕΥΘΥΝΣΕΙΣ ΔΒΑΘΜΙΑΣ ΕΚΠ."/>
    </sheetNames>
    <sheetDataSet>
      <sheetData sheetId="0" refreshError="1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  <sheetName val="Αρχικά_δεδομένα"/>
    </sheetNames>
    <sheetDataSet>
      <sheetData sheetId="0">
        <row r="3">
          <cell r="A3">
            <v>201</v>
          </cell>
          <cell r="B3" t="str">
            <v>Α ΑΘΗΝΑΣ</v>
          </cell>
          <cell r="C3" t="str">
            <v xml:space="preserve">ΚΗΦΙΣΙΑΣ 16__115 26 ΑΘΗΝΑ </v>
          </cell>
          <cell r="D3" t="str">
            <v>210 5226282_210 5234796_210 5247262</v>
          </cell>
          <cell r="E3" t="str">
            <v>210 5241160</v>
          </cell>
          <cell r="F3" t="str">
            <v>mail@dide-a-ath.att.sch.gr</v>
          </cell>
        </row>
        <row r="4">
          <cell r="A4">
            <v>210</v>
          </cell>
          <cell r="B4" t="str">
            <v>Β ΑΘΗΝΑΣ</v>
          </cell>
          <cell r="C4" t="str">
            <v>ΜΕΣΟΓΕΙΩΝ 324__153 43  ΑΓ. ΠΑΡΑΣΚΕΥΗ</v>
          </cell>
          <cell r="D4" t="str">
            <v>210 6395032_210 6397273_210 6001014</v>
          </cell>
          <cell r="E4" t="str">
            <v>210 6000870</v>
          </cell>
          <cell r="F4" t="str">
            <v>mail@dide-v-ath.att.sch.gr</v>
          </cell>
        </row>
        <row r="5">
          <cell r="A5">
            <v>215</v>
          </cell>
          <cell r="B5" t="str">
            <v>Γ ΑΘΗΝΑΣ</v>
          </cell>
          <cell r="C5" t="str">
            <v>ΘΗΒΩΝ 401__122 10  ΑΙΓΑΛΕΩ</v>
          </cell>
          <cell r="D5" t="str">
            <v>210 5905640</v>
          </cell>
          <cell r="E5" t="str">
            <v>210 5907849</v>
          </cell>
          <cell r="F5" t="str">
            <v>webmaster@cdsed.att.sch.gr</v>
          </cell>
        </row>
        <row r="6">
          <cell r="A6">
            <v>221</v>
          </cell>
          <cell r="B6" t="str">
            <v>Δ ΑΘΗΝΑΣ</v>
          </cell>
          <cell r="C6" t="str">
            <v>ΟΜΗΡΟΥ 34__171 21 ΝΕΑ ΣΜΥΡΝΗ</v>
          </cell>
          <cell r="D6" t="str">
            <v>210 9318667_210 9370382</v>
          </cell>
          <cell r="E6" t="str">
            <v>210 9353223</v>
          </cell>
          <cell r="F6" t="str">
            <v>mail@dide-d-ath.att.sch.gr</v>
          </cell>
        </row>
        <row r="7">
          <cell r="A7">
            <v>224</v>
          </cell>
          <cell r="B7" t="str">
            <v>ΑΝ. ΑΤΤΙΚΗ</v>
          </cell>
          <cell r="C7" t="str">
            <v>ΗΡ. ΠΟΛΥΤΕΧΝΕΙΟΥ 9-11__153 44 ΓΕΡΑΚΑΣ</v>
          </cell>
          <cell r="D7" t="str">
            <v>210 6615862_210 6046830</v>
          </cell>
          <cell r="E7" t="str">
            <v xml:space="preserve">210 6615863 </v>
          </cell>
          <cell r="F7" t="str">
            <v>mail@dide-anatol.att.sch.gr</v>
          </cell>
        </row>
        <row r="8">
          <cell r="A8">
            <v>227</v>
          </cell>
          <cell r="B8" t="str">
            <v>ΔΥΤ. ΑΤΤΙΚΗ</v>
          </cell>
          <cell r="C8" t="str">
            <v>ΡΗΓΑ ΦΕΡΑΙΟΥ 70__102 00 ΕΛΕΥΣΙΝΑ</v>
          </cell>
          <cell r="D8" t="str">
            <v>210  5549321_210 5549406</v>
          </cell>
          <cell r="E8" t="str">
            <v>210 5549069</v>
          </cell>
          <cell r="F8" t="str">
            <v>mail@dide-dytik.att.sch.gr</v>
          </cell>
        </row>
        <row r="9">
          <cell r="A9">
            <v>230</v>
          </cell>
          <cell r="B9" t="str">
            <v>ΠΕΙΡΑΙΑΣ</v>
          </cell>
          <cell r="C9" t="str">
            <v>ΕΛ. ΒΕΝΙΖΕΛΟΥ 35__185 32 ΠΕΙΡΑΙΑΣ</v>
          </cell>
          <cell r="D9" t="str">
            <v>210  4173940_210 4118746</v>
          </cell>
          <cell r="E9" t="str">
            <v>210 4179780</v>
          </cell>
          <cell r="F9" t="str">
            <v>mail@dide-peiraia.att.sch.gr</v>
          </cell>
        </row>
        <row r="10">
          <cell r="A10">
            <v>213</v>
          </cell>
          <cell r="B10" t="str">
            <v>Β ΑΘΗΝΑΣ</v>
          </cell>
          <cell r="C10" t="str">
            <v>ΕΛ. ΑΛΑΜΕΙΝ 20__142 31 Ν. ΙΩΝΙΑ</v>
          </cell>
          <cell r="D10" t="str">
            <v>210 2710135_210 2718079</v>
          </cell>
          <cell r="E10" t="str">
            <v>210 2797834</v>
          </cell>
        </row>
        <row r="11">
          <cell r="A11">
            <v>236</v>
          </cell>
          <cell r="B11" t="str">
            <v>ΛΕΣΒΟΥ</v>
          </cell>
          <cell r="C11" t="str">
            <v>Γ. ΜΟΥΡΑ 10__811 00 ΜΥΤΙΛΗΝΗ</v>
          </cell>
          <cell r="D11" t="str">
            <v>22510 48274_22510 48241</v>
          </cell>
          <cell r="E11" t="str">
            <v>22510 48278</v>
          </cell>
          <cell r="F11" t="str">
            <v>mail@dide.les.sch.gr</v>
          </cell>
        </row>
        <row r="12">
          <cell r="A12">
            <v>334</v>
          </cell>
          <cell r="B12" t="str">
            <v>ΛΗΜΝΟΥ</v>
          </cell>
          <cell r="C12" t="str">
            <v>ΜΥΡΙΝΑ__ 814 00 ΛΗΜΝΟΣ</v>
          </cell>
          <cell r="D12" t="str">
            <v>22540 22309_22510 48241</v>
          </cell>
          <cell r="E12" t="str">
            <v>22540 24571</v>
          </cell>
        </row>
        <row r="13">
          <cell r="A13">
            <v>237</v>
          </cell>
          <cell r="B13" t="str">
            <v>ΣΑΜΟΥ</v>
          </cell>
          <cell r="C13" t="str">
            <v>ΚΑΝΑΡΗ-ΝΤΑΕΛ__831 00 ΣΑΜΟΣ</v>
          </cell>
          <cell r="D13" t="str">
            <v>22730 80430_22730 80433-34</v>
          </cell>
          <cell r="E13" t="str">
            <v>22730 80431</v>
          </cell>
          <cell r="F13" t="str">
            <v>mail@dide.sam.sch.gr</v>
          </cell>
        </row>
        <row r="14">
          <cell r="A14">
            <v>238</v>
          </cell>
          <cell r="B14" t="str">
            <v>ΧΙΟΥ</v>
          </cell>
          <cell r="C14" t="str">
            <v>ΠΟΛΥΤΕΧΝΕΙΟΥ 13__821 00 ΧΙΟΣ</v>
          </cell>
          <cell r="E14" t="str">
            <v>22710 44228</v>
          </cell>
          <cell r="F14" t="str">
            <v>mail@dide.chi.sch.gr</v>
          </cell>
        </row>
        <row r="15">
          <cell r="A15">
            <v>239</v>
          </cell>
          <cell r="B15" t="str">
            <v>ΣΥΡΟΥ</v>
          </cell>
          <cell r="C15" t="str">
            <v>ΛΙΒΑΔΙ-ΜΑΝΑ__841 00 ΕΡΜΟΥΠΟΛΗ ΣΥΡΟΣ</v>
          </cell>
          <cell r="D15" t="str">
            <v>22810 8801922810 83288_22810 88019</v>
          </cell>
          <cell r="E15" t="str">
            <v>22810 88376</v>
          </cell>
          <cell r="F15" t="str">
            <v>mail@dide.kyk.sch.gr</v>
          </cell>
        </row>
        <row r="16">
          <cell r="A16">
            <v>240</v>
          </cell>
          <cell r="B16" t="str">
            <v>ΑΝΔΡΟΥ</v>
          </cell>
          <cell r="C16" t="str">
            <v>Ν.Μ. ΕΜΠΕΙΡΙΚΟΥ 1__84300 ΑΝΔΡΟΣ</v>
          </cell>
          <cell r="D16" t="str">
            <v>22820 24189</v>
          </cell>
          <cell r="E16" t="str">
            <v>22820 24199</v>
          </cell>
        </row>
        <row r="17">
          <cell r="A17">
            <v>241</v>
          </cell>
          <cell r="B17" t="str">
            <v>ΝΑΞΟΥ</v>
          </cell>
          <cell r="C17" t="str">
            <v>ΧΩΡΑ__843 00 ΝΑΞΟΣ</v>
          </cell>
          <cell r="D17" t="str">
            <v>22850 22729_22850 25761</v>
          </cell>
          <cell r="E17" t="str">
            <v>22850 25820</v>
          </cell>
        </row>
        <row r="18">
          <cell r="A18">
            <v>242</v>
          </cell>
          <cell r="B18" t="str">
            <v>ΘΗΡΑΣ</v>
          </cell>
          <cell r="C18" t="str">
            <v>ΦΗΡΑ__847 00 ΘΗΡΑ</v>
          </cell>
          <cell r="D18" t="str">
            <v>22860 25546_22860 22295</v>
          </cell>
          <cell r="E18" t="str">
            <v xml:space="preserve">22860 28378 </v>
          </cell>
        </row>
        <row r="19">
          <cell r="A19">
            <v>243</v>
          </cell>
          <cell r="B19" t="str">
            <v>ΜΗΛΟΥ</v>
          </cell>
          <cell r="C19" t="str">
            <v>ΠΛΑΚΑ ΜΗΛΟΣ__848 00 ΜΗΛΟΣ</v>
          </cell>
          <cell r="D19" t="str">
            <v>22870 22822_22870 23959</v>
          </cell>
          <cell r="E19" t="str">
            <v>22870 23959</v>
          </cell>
        </row>
        <row r="20">
          <cell r="A20">
            <v>364</v>
          </cell>
          <cell r="B20" t="str">
            <v>ΠΑΡΟΥ</v>
          </cell>
          <cell r="C20" t="str">
            <v>ΠΑΡΟΙΚΙΑ__844 00 ΠΑΡΟΣ</v>
          </cell>
          <cell r="D20" t="str">
            <v>22840 28301</v>
          </cell>
          <cell r="E20" t="str">
            <v>22840 28309</v>
          </cell>
        </row>
        <row r="21">
          <cell r="A21">
            <v>244</v>
          </cell>
          <cell r="B21" t="str">
            <v>ΡΟΔΟΥ</v>
          </cell>
          <cell r="C21" t="str">
            <v>ΚΛΑΥΔΙΟΥ ΠΕΠΕΡ-ΖΕΦΥΡΟΣ__851 00 ΡΟΔΟΣ</v>
          </cell>
          <cell r="D21" t="str">
            <v>22410 55803_22410 55826_22410 55828</v>
          </cell>
          <cell r="E21" t="str">
            <v>22410 55827</v>
          </cell>
          <cell r="F21" t="str">
            <v>mail@dide.doad.sch.gr</v>
          </cell>
        </row>
        <row r="22">
          <cell r="A22">
            <v>245</v>
          </cell>
          <cell r="B22" t="str">
            <v>ΚΩ</v>
          </cell>
          <cell r="C22" t="str">
            <v>ΜΗΤΡΟΠΟΛΕΩΣ 24 &amp; ΚΟΡΑΗ__ 853 00 ΚΩΣ</v>
          </cell>
          <cell r="D22" t="str">
            <v>22420 21120</v>
          </cell>
          <cell r="E22" t="str">
            <v>22420 48957</v>
          </cell>
        </row>
        <row r="23">
          <cell r="A23">
            <v>365</v>
          </cell>
          <cell r="B23" t="str">
            <v>ΚΑΛΥΜΝΟΣ</v>
          </cell>
          <cell r="C23" t="str">
            <v>ΕΝΟΡΙΑ ΕΥΑΓΓΕΛΙΣΤΡΙΑΣ   ΠΑΡΑΛΙΑ__ 852 00 ΚΑΛΥΜΝΟΣ</v>
          </cell>
          <cell r="D23" t="str">
            <v>22430 59036</v>
          </cell>
        </row>
        <row r="24">
          <cell r="A24">
            <v>246</v>
          </cell>
          <cell r="B24" t="str">
            <v>ΚΟΡΙΝΘΙΑΣ</v>
          </cell>
          <cell r="C24" t="str">
            <v>ΝΟΤΑΡΑ 123__201 00 ΚΟΡΙΝΘΟΣ</v>
          </cell>
          <cell r="D24" t="str">
            <v>27410 77010</v>
          </cell>
          <cell r="E24" t="str">
            <v>27410 77021</v>
          </cell>
          <cell r="F24" t="str">
            <v>mail@dide.kor.sch.gr</v>
          </cell>
        </row>
        <row r="25">
          <cell r="A25">
            <v>249</v>
          </cell>
          <cell r="B25" t="str">
            <v>ΑΧΑΪΑΣ</v>
          </cell>
          <cell r="C25" t="str">
            <v>ΕΡΜΟΥ 70__ 261 21 ΠΑΤΡΑ</v>
          </cell>
          <cell r="D25" t="str">
            <v>2610 243101_2610 243105</v>
          </cell>
          <cell r="E25" t="str">
            <v>2610 243104</v>
          </cell>
          <cell r="F25" t="str">
            <v>mail@dide.ach.sch.gr</v>
          </cell>
        </row>
        <row r="26">
          <cell r="A26">
            <v>253</v>
          </cell>
          <cell r="B26" t="str">
            <v>ΖΑΚΥΝΘΟΥ</v>
          </cell>
          <cell r="C26" t="str">
            <v>ΦΙΛΙΚΩΝ 1__ 29100 ΖΑΚΥΝΘΟΣ</v>
          </cell>
          <cell r="D26" t="str">
            <v>26950 22272_26950 27173</v>
          </cell>
          <cell r="E26" t="str">
            <v>26950 44552</v>
          </cell>
          <cell r="F26" t="str">
            <v>mail@dide.zak.sch.gr</v>
          </cell>
        </row>
        <row r="27">
          <cell r="A27">
            <v>254</v>
          </cell>
          <cell r="B27" t="str">
            <v>ΚΕΦΑΛΛΗΝΙΑΣ</v>
          </cell>
          <cell r="C27" t="str">
            <v>ΜΑΖΑΡΑΚΗ 2__281 00 ΑΡΓΟΣΤΟΛΙ</v>
          </cell>
          <cell r="D27" t="str">
            <v>26710 28504_26710 24412</v>
          </cell>
          <cell r="E27" t="str">
            <v>26710 27022</v>
          </cell>
          <cell r="F27" t="str">
            <v>mail@dide.kef.sch.gr</v>
          </cell>
        </row>
        <row r="28">
          <cell r="A28">
            <v>255</v>
          </cell>
          <cell r="B28" t="str">
            <v>ΗΛΕΙΑΣ</v>
          </cell>
          <cell r="C28" t="str">
            <v>ΤΑΚΗ ΠΕΤΡΟΠΟΥΛΟΥ 4__271 00 ΠΥΡΓΟΣ</v>
          </cell>
          <cell r="D28" t="str">
            <v>26210 83030_26210 83010</v>
          </cell>
          <cell r="E28" t="str">
            <v>26210 83007</v>
          </cell>
          <cell r="F28" t="str">
            <v>dideilei@sch.gr</v>
          </cell>
        </row>
        <row r="29">
          <cell r="A29">
            <v>257</v>
          </cell>
          <cell r="B29" t="str">
            <v>ΜΕΣΣΗΝΙΑΣ</v>
          </cell>
          <cell r="C29" t="str">
            <v>ΠΛ.ΒΑΣ. ΓΕΩΡΓΙΟΥ (ΚΤΙΡΙΟ Ο.Τ.Ε.)__241 00 ΚΑΛΑΜΑΤΑ</v>
          </cell>
          <cell r="D29" t="str">
            <v>27210 95813_27210 95814_27210 63481</v>
          </cell>
          <cell r="E29" t="str">
            <v>27210 95808</v>
          </cell>
          <cell r="F29" t="str">
            <v>mail@dide.mes.sch.gr</v>
          </cell>
        </row>
        <row r="30">
          <cell r="A30">
            <v>259</v>
          </cell>
          <cell r="B30" t="str">
            <v>ΑΡΚΑΔΙΑΣ</v>
          </cell>
          <cell r="C30" t="str">
            <v>ΠΛ. ΑΓ. ΔΗΜΗΤΡΙΟΥ 4__221 00 ΤΡΙΠΟΛΗ</v>
          </cell>
          <cell r="D30" t="str">
            <v>2710 221762_2710 238705</v>
          </cell>
          <cell r="E30" t="str">
            <v>2710 238435</v>
          </cell>
          <cell r="F30" t="str">
            <v>mail@dide.ark.sch.gr</v>
          </cell>
        </row>
        <row r="31">
          <cell r="A31">
            <v>261</v>
          </cell>
          <cell r="B31" t="str">
            <v>ΑΡΓΟΛΙΔΑΣ</v>
          </cell>
          <cell r="C31" t="str">
            <v>ΑΜΥΜΩΝΗΣ 7__211 00 ΝΑΥΠΛΙΟ</v>
          </cell>
          <cell r="D31" t="str">
            <v>27520 22306_27520 23794</v>
          </cell>
          <cell r="E31" t="str">
            <v>27520 99213</v>
          </cell>
          <cell r="F31" t="str">
            <v>mail@dide.arg.sch.gr</v>
          </cell>
        </row>
        <row r="32">
          <cell r="A32">
            <v>262</v>
          </cell>
          <cell r="B32" t="str">
            <v>ΛΑΚΩΝΙΑΣ</v>
          </cell>
          <cell r="C32" t="str">
            <v>2o ΧΛΜ. ΣΠΑΡΤΗΣ ΓΥΘΕΙΟΥ__231 00 ΣΠΑΡΤΗ</v>
          </cell>
          <cell r="D32" t="str">
            <v>27310 89490_27310 89462_27310 89452</v>
          </cell>
          <cell r="E32" t="str">
            <v>27310 22181</v>
          </cell>
          <cell r="F32" t="str">
            <v>plinet@dide.lak.sch.gr</v>
          </cell>
        </row>
        <row r="33">
          <cell r="A33">
            <v>263</v>
          </cell>
          <cell r="B33" t="str">
            <v>ΜΕΣΟΛΟΓΓΙΟΥ</v>
          </cell>
          <cell r="C33" t="str">
            <v>ΚΥΠΡΟΥ 20__302 00 ΜΕΣΟΛΟΓΓΙ</v>
          </cell>
          <cell r="D33" t="str">
            <v>26310 26298_26310 24110</v>
          </cell>
          <cell r="E33" t="str">
            <v>26310 24895</v>
          </cell>
          <cell r="F33" t="str">
            <v>mail@dide.ait.sch.gr</v>
          </cell>
        </row>
        <row r="34">
          <cell r="A34">
            <v>264</v>
          </cell>
          <cell r="B34" t="str">
            <v>ΑΓΡΙΝΙΟΥ</v>
          </cell>
          <cell r="C34" t="str">
            <v>ΣΠΥΡΟΥ ΤΣΙΚΝΙΑ 56__301 00 ΑΓΡΙΝΙΟ</v>
          </cell>
          <cell r="D34" t="str">
            <v xml:space="preserve"> 26410 30110-16</v>
          </cell>
          <cell r="E34" t="str">
            <v>26410 46933</v>
          </cell>
        </row>
        <row r="35">
          <cell r="A35">
            <v>266</v>
          </cell>
          <cell r="B35" t="str">
            <v>ΛΕΥΚΑΔΑΣ</v>
          </cell>
          <cell r="C35" t="str">
            <v>ΚΑΡΑΒΕΛΑ 11__311 00 ΛΕΥΚΑΔΑ</v>
          </cell>
          <cell r="D35" t="str">
            <v>26450 21728_26450 21729-30</v>
          </cell>
          <cell r="E35">
            <v>2645021731</v>
          </cell>
          <cell r="F35" t="str">
            <v>mail@dide.lef.sch.gr</v>
          </cell>
        </row>
        <row r="36">
          <cell r="A36">
            <v>267</v>
          </cell>
          <cell r="B36" t="str">
            <v>ΙΩΑΝΝΙΝΩΝ</v>
          </cell>
          <cell r="C36" t="str">
            <v>ΑΝΕΞΑΡΤΗΣΙΑΣ 146Α &amp; ΦΙΛΙΚΗΣ ΕΤΑΙΡΙΑΣ__45444 ΙΩΑΝΝΙΝΑ</v>
          </cell>
          <cell r="D36" t="str">
            <v>26510 22006_26510 70680_26510 35486</v>
          </cell>
          <cell r="E36" t="str">
            <v>26510 72396</v>
          </cell>
          <cell r="F36" t="str">
            <v>mail@dide.ioa.sch.gr</v>
          </cell>
        </row>
        <row r="37">
          <cell r="A37">
            <v>269</v>
          </cell>
          <cell r="B37" t="str">
            <v>ΑΡΤΑΣ</v>
          </cell>
          <cell r="C37" t="str">
            <v>ΠΕΡ. ΟΔΟΣ &amp; ΚΑΡΑΟΛΗ 1__471 00 ΑΡΤΑ</v>
          </cell>
          <cell r="D37" t="str">
            <v>26810 70380_26810 70749</v>
          </cell>
          <cell r="E37" t="str">
            <v>26810 27234</v>
          </cell>
          <cell r="F37" t="str">
            <v>mail@dide.art.sch.gr</v>
          </cell>
        </row>
        <row r="38">
          <cell r="A38">
            <v>270</v>
          </cell>
          <cell r="B38" t="str">
            <v>ΠΡΕΒΕΖΑΣ</v>
          </cell>
          <cell r="C38" t="str">
            <v>ΚΟΛΟΚΟΤΡΩΝΗ (ΠΕΡΙΟΧΗ ΝΟΣΟΚΟΜΕΙΟΥ)__481 00 ΠΡΕΒΕΖΑ</v>
          </cell>
          <cell r="D38" t="str">
            <v>26820 23742_26820 27861</v>
          </cell>
          <cell r="E38" t="str">
            <v>26820 89792</v>
          </cell>
          <cell r="F38" t="str">
            <v>mail@dide.pre.sch.gr</v>
          </cell>
        </row>
        <row r="39">
          <cell r="A39">
            <v>271</v>
          </cell>
          <cell r="B39" t="str">
            <v>ΘΕΣΠΩΤΙΑΣ</v>
          </cell>
          <cell r="C39" t="str">
            <v>ΕΥΡΟΙΑΣ 1__461 00 ΗΓΟΥΜΕΝΙΤΣΑ</v>
          </cell>
          <cell r="D39" t="str">
            <v>26650 24562</v>
          </cell>
          <cell r="E39" t="str">
            <v>26650 2377</v>
          </cell>
          <cell r="F39" t="str">
            <v>mail@dide.thesp.sch.gr</v>
          </cell>
        </row>
        <row r="40">
          <cell r="A40">
            <v>272</v>
          </cell>
          <cell r="B40" t="str">
            <v>ΚΕΡΚΥΡΑΣ</v>
          </cell>
          <cell r="C40" t="str">
            <v>ΜΑΜΑΛΟΙ-ΑΛΕΠΟΥ__491 00 ΚΕΡΚΥΡΑ</v>
          </cell>
          <cell r="D40" t="str">
            <v>26610 32987_26610 49552</v>
          </cell>
          <cell r="E40" t="str">
            <v>26610 38119</v>
          </cell>
          <cell r="F40" t="str">
            <v>mail@dide.ker.sch.gr</v>
          </cell>
        </row>
        <row r="41">
          <cell r="A41">
            <v>273</v>
          </cell>
          <cell r="B41" t="str">
            <v>ΕΥΒΟΙΑΣ</v>
          </cell>
          <cell r="C41" t="str">
            <v>ΚΡΙΕΖΗ 16__341 00 ΧΑΛΚΙΔΑ</v>
          </cell>
          <cell r="D41" t="str">
            <v>22210 77149_22210 82668</v>
          </cell>
          <cell r="E41" t="str">
            <v>22210 75235</v>
          </cell>
          <cell r="F41" t="str">
            <v>mail@dide.eyv.sch.gr</v>
          </cell>
        </row>
        <row r="42">
          <cell r="A42">
            <v>275</v>
          </cell>
          <cell r="B42" t="str">
            <v>ΒΟΙΩΤΙΑΣ</v>
          </cell>
          <cell r="C42" t="str">
            <v>ΚΑΡΑΓΙΑΝΝΟΠΟΥΛΟΥ 74__321 00 ΛΙΒΑΔΕΙΑ</v>
          </cell>
          <cell r="D42" t="str">
            <v>22610 26845_22610 80386_22610 23232</v>
          </cell>
          <cell r="F42" t="str">
            <v>mail@dide.voi.sch.gr</v>
          </cell>
        </row>
        <row r="43">
          <cell r="A43">
            <v>276</v>
          </cell>
          <cell r="B43" t="str">
            <v>ΘΗΒΑ</v>
          </cell>
          <cell r="C43" t="str">
            <v>ΔΙΟΙΚΗΤΗΡΙΟ Ν.Α. ΒΟΙΩΤΙΑΣ__322 00 ΘΗΒΑ</v>
          </cell>
          <cell r="D43">
            <v>2262080001</v>
          </cell>
          <cell r="E43">
            <v>2262029233</v>
          </cell>
        </row>
        <row r="44">
          <cell r="A44">
            <v>277</v>
          </cell>
          <cell r="B44" t="str">
            <v>ΦΩΚΙΔΑΣ</v>
          </cell>
          <cell r="C44" t="str">
            <v>Ι.ΓΙΔΟΓΙΑΝΝΟΥ 31__331 00 ΑΜΦΙΣΣΑ</v>
          </cell>
          <cell r="D44" t="str">
            <v>22650 28524</v>
          </cell>
          <cell r="E44" t="str">
            <v>22650 22740</v>
          </cell>
          <cell r="F44" t="str">
            <v>plinet@dide.fok.sch.gr</v>
          </cell>
        </row>
        <row r="45">
          <cell r="A45">
            <v>278</v>
          </cell>
          <cell r="B45" t="str">
            <v>ΛΑΜΙΑΣ</v>
          </cell>
          <cell r="C45" t="str">
            <v>ΚΥΠΡΟΥ 85__351 00 ΛΑΜΙΑ</v>
          </cell>
          <cell r="D45" t="str">
            <v xml:space="preserve">22310 22964_22310 29689_22310 27849                    </v>
          </cell>
          <cell r="F45" t="str">
            <v>mail@dide.fth.sch.gr</v>
          </cell>
        </row>
        <row r="46">
          <cell r="A46">
            <v>330</v>
          </cell>
          <cell r="B46" t="str">
            <v>ΑΤΑΛΑΝΤΗΣ</v>
          </cell>
          <cell r="C46" t="str">
            <v>ΕΘΝ. ΑΝΤΙΣΤΑΣΗΣ 78__352 00 ΑΤΑΛΑΝΤΗ</v>
          </cell>
          <cell r="D46" t="str">
            <v xml:space="preserve">22330 80633                      </v>
          </cell>
          <cell r="E46" t="str">
            <v>22330 80397</v>
          </cell>
        </row>
        <row r="47">
          <cell r="A47">
            <v>280</v>
          </cell>
          <cell r="B47" t="str">
            <v>ΕΥΡΥΤΑΝΙΑΣ</v>
          </cell>
          <cell r="C47" t="str">
            <v>ΚΑΤΣΑΝΤΩΝΗ 2__361 00 ΚΑΡΠΕΝΗΣΙ</v>
          </cell>
          <cell r="D47" t="str">
            <v xml:space="preserve"> 22370 80245_22370 80246-47</v>
          </cell>
          <cell r="E47" t="str">
            <v>22370 80272</v>
          </cell>
          <cell r="F47" t="str">
            <v>plinet@dide.eyr.sch.gr</v>
          </cell>
        </row>
        <row r="48">
          <cell r="A48">
            <v>281</v>
          </cell>
          <cell r="B48" t="str">
            <v>ΛΑΡΙΣΑΣ</v>
          </cell>
          <cell r="C48" t="str">
            <v>ΚΑΛΛΙΘΕΑΣ 11__412 22 ΛΑΡΙΣΑ</v>
          </cell>
          <cell r="D48" t="str">
            <v>2410 531775</v>
          </cell>
          <cell r="E48" t="str">
            <v>2410 549836</v>
          </cell>
          <cell r="F48" t="str">
            <v>mail@dide.lar.sch.gr</v>
          </cell>
        </row>
        <row r="49">
          <cell r="A49">
            <v>284</v>
          </cell>
          <cell r="B49" t="str">
            <v>ΜΑΓΝΗΣΙΑΣ</v>
          </cell>
          <cell r="C49" t="str">
            <v>ΣΥΓΚΡ. ΜΟΥΡΤΖΟΥΚΟΥ__380 01 ΒΟΛΟΣ</v>
          </cell>
          <cell r="D49" t="str">
            <v xml:space="preserve"> 24210 47386-7 </v>
          </cell>
          <cell r="E49">
            <v>2421050364</v>
          </cell>
          <cell r="F49" t="str">
            <v>mail@dide.mag.sch.gr</v>
          </cell>
        </row>
        <row r="50">
          <cell r="A50">
            <v>286</v>
          </cell>
          <cell r="B50" t="str">
            <v>ΚΑΡΔΙΤΣΑΣ</v>
          </cell>
          <cell r="C50" t="str">
            <v>ΑΘ. ΔΙΑΚΟΥ 15__431 00 ΚΑΡΔΙΤΣΑ</v>
          </cell>
          <cell r="D50" t="str">
            <v xml:space="preserve"> 24410 80300-2</v>
          </cell>
          <cell r="E50" t="str">
            <v>24410 80305</v>
          </cell>
          <cell r="F50" t="str">
            <v>mail@dide.kar.sch.gr</v>
          </cell>
        </row>
        <row r="51">
          <cell r="A51">
            <v>289</v>
          </cell>
          <cell r="B51" t="str">
            <v>ΤΡΙΚΑΛΩΝ</v>
          </cell>
          <cell r="C51" t="str">
            <v>Μ.ΜΠΟΤΣΑΡΗ 2__ 421 00 ΤΡΙΚΑΛΑ</v>
          </cell>
          <cell r="D51" t="str">
            <v>24310 46459_24310 46455</v>
          </cell>
          <cell r="E51" t="str">
            <v>24310 46470</v>
          </cell>
          <cell r="F51" t="str">
            <v>mail@dide.tri.sch.gr</v>
          </cell>
        </row>
        <row r="52">
          <cell r="A52">
            <v>290</v>
          </cell>
          <cell r="B52" t="str">
            <v>ΓΡΕΒΕΝΩΝ</v>
          </cell>
          <cell r="C52" t="str">
            <v>Κ.ΤΑΛΙΑΔΟΥΡΗ 76, ΤΕΡΜΑ ΔΙΟΙΚΗΤΗΡΙΟ__511 00 ΓΡΕΒΕΝΑ</v>
          </cell>
          <cell r="D52" t="str">
            <v>24620 76312</v>
          </cell>
          <cell r="E52" t="str">
            <v>24620 76138</v>
          </cell>
          <cell r="F52" t="str">
            <v>mail@dide.gre.sch.gr</v>
          </cell>
        </row>
        <row r="53">
          <cell r="A53">
            <v>291</v>
          </cell>
          <cell r="B53" t="str">
            <v>ΚΟΖΑΝΗΣ</v>
          </cell>
          <cell r="C53" t="str">
            <v>ΔΙΟΙΚΗΤΗΡΙΟ__501 00 ΚΟΖΑΝΗ</v>
          </cell>
          <cell r="D53" t="str">
            <v>24610 67316_24610 41746</v>
          </cell>
          <cell r="E53" t="str">
            <v xml:space="preserve">24610 67372 </v>
          </cell>
          <cell r="F53" t="str">
            <v>mail@dide.koz.sch.gr</v>
          </cell>
        </row>
        <row r="54">
          <cell r="A54">
            <v>293</v>
          </cell>
          <cell r="B54" t="str">
            <v>ΚΑΣΤΟΡΙΑΣ</v>
          </cell>
          <cell r="C54" t="str">
            <v>ΔΙΟΙΚΗΤΗΡΙΟ__521 00 ΚΑΣΤΟΡΙΑ</v>
          </cell>
          <cell r="D54" t="str">
            <v xml:space="preserve">  24670 55370-71</v>
          </cell>
          <cell r="E54" t="str">
            <v>24670 55369</v>
          </cell>
          <cell r="F54" t="str">
            <v>mail@dide.kas.sch.gr</v>
          </cell>
        </row>
        <row r="55">
          <cell r="A55">
            <v>294</v>
          </cell>
          <cell r="B55" t="str">
            <v>ΦΛΩΡΙΝΑΣ</v>
          </cell>
          <cell r="C55" t="str">
            <v>ΔΙΟΙΚΗΤΗΡΙΟ__531 00 ΦΛΩΡΙΝΑ</v>
          </cell>
          <cell r="D55" t="str">
            <v>23850 54573-74_23850 54575-76</v>
          </cell>
          <cell r="E55" t="str">
            <v>23850 54573</v>
          </cell>
          <cell r="F55" t="str">
            <v>mail@dide.flo.sch.gr</v>
          </cell>
        </row>
        <row r="56">
          <cell r="A56">
            <v>295</v>
          </cell>
          <cell r="B56" t="str">
            <v xml:space="preserve">ΠΙΕΡΙΑΣ </v>
          </cell>
          <cell r="C56" t="str">
            <v>Π.ΤΣΑΛΔΑΡΗ 8__ 601 00 ΚΑΤΕΡΙΝΗ</v>
          </cell>
          <cell r="D56" t="str">
            <v>23510 49900</v>
          </cell>
          <cell r="E56" t="str">
            <v>23510 46955</v>
          </cell>
          <cell r="F56" t="str">
            <v>mail@dide.pie.sch.gr</v>
          </cell>
        </row>
        <row r="57">
          <cell r="A57">
            <v>297</v>
          </cell>
          <cell r="B57" t="str">
            <v>ΗΜΑΘΙΑΣ</v>
          </cell>
          <cell r="C57" t="str">
            <v>ΔΗΜ.ΜΟΥΜΟΓΛΟΥ 1__591 00 ΒΕΡΟΙΑ</v>
          </cell>
          <cell r="D57" t="str">
            <v>23310 78900_ 23310 78915</v>
          </cell>
          <cell r="E57" t="str">
            <v>23310 78905</v>
          </cell>
          <cell r="F57" t="str">
            <v>mail@dide.ima .sch.gr</v>
          </cell>
        </row>
        <row r="58">
          <cell r="A58">
            <v>299</v>
          </cell>
          <cell r="B58" t="str">
            <v>ΠΕΛΛΑΣ</v>
          </cell>
          <cell r="C58" t="str">
            <v>ΕΓΝΑΤΙΑΣ 91__582 00 ΕΔΕΣΣΑ</v>
          </cell>
          <cell r="D58" t="str">
            <v>23810 22965_23810 27875_23810 24057</v>
          </cell>
          <cell r="E58" t="str">
            <v>23810 26414</v>
          </cell>
          <cell r="F58" t="str">
            <v>mail@dide.pel.sch.gr</v>
          </cell>
        </row>
        <row r="59">
          <cell r="A59">
            <v>300</v>
          </cell>
          <cell r="B59" t="str">
            <v>ΓΙΑΝΝΙΤΣΩΝ</v>
          </cell>
          <cell r="C59" t="str">
            <v>ΜΕΓ. ΑΛΕΞΑΝΔΡΟΥ 112__581 00 ΓΙΑΝΝΙΤΣΑ</v>
          </cell>
          <cell r="D59">
            <v>2382024444</v>
          </cell>
          <cell r="E59">
            <v>2382020799</v>
          </cell>
        </row>
        <row r="60">
          <cell r="A60">
            <v>301</v>
          </cell>
          <cell r="B60" t="str">
            <v>ΑΝΑΤ. ΘΕΣ/ΝΙΚΗΣ</v>
          </cell>
          <cell r="C60" t="str">
            <v>ΣΑΠΦΟΥΣ 44__546 27 ΘΕΣΣΑΛΟΝΙΚΗ</v>
          </cell>
          <cell r="D60" t="str">
            <v>2310 503900</v>
          </cell>
          <cell r="E60" t="str">
            <v>2310 503705</v>
          </cell>
          <cell r="F60" t="str">
            <v>mail@dide-a.thess.sch.gr</v>
          </cell>
        </row>
        <row r="61">
          <cell r="A61">
            <v>305</v>
          </cell>
          <cell r="B61" t="str">
            <v>ΔΥΤ. ΘΕΣ/ΝΙΚΗΣ</v>
          </cell>
          <cell r="C61" t="str">
            <v>ΚΟΛΟΚΟΤΡΩΝΗ 22__564 30 ΣΤΑΥΡΟΥΠΟΛΗ</v>
          </cell>
          <cell r="D61" t="str">
            <v>2310 605703_2310 640262_2310 641800</v>
          </cell>
          <cell r="E61" t="str">
            <v>2310 640265</v>
          </cell>
          <cell r="F61" t="str">
            <v>mail@dide-v.thess.sch.gr</v>
          </cell>
        </row>
        <row r="62">
          <cell r="A62">
            <v>308</v>
          </cell>
          <cell r="B62" t="str">
            <v xml:space="preserve">ΚΙΛΚΙΣ </v>
          </cell>
          <cell r="C62" t="str">
            <v>21η ΙΟΥΝΙΟΥ 141__611 00 ΚΙΛΚΙΣ</v>
          </cell>
          <cell r="D62" t="str">
            <v>23410 26046_23410 29536</v>
          </cell>
          <cell r="E62" t="str">
            <v>23410 22156</v>
          </cell>
          <cell r="F62" t="str">
            <v>mail@dide.kil.sch.gr</v>
          </cell>
        </row>
        <row r="63">
          <cell r="A63">
            <v>309</v>
          </cell>
          <cell r="B63" t="str">
            <v xml:space="preserve">ΧΑΛΚΛΙΔΙΚΗΣ </v>
          </cell>
          <cell r="C63" t="str">
            <v>ΓΑΛΗΝΟΥ 23__ 631 00 ΠΟΛΥΓΥΡΟΣ</v>
          </cell>
          <cell r="D63" t="str">
            <v>23710 22634_23710 22134_23710 23703</v>
          </cell>
          <cell r="E63" t="str">
            <v>23710 22600</v>
          </cell>
          <cell r="F63" t="str">
            <v>mail@dide.chal.sch.gr</v>
          </cell>
        </row>
        <row r="64">
          <cell r="A64">
            <v>310</v>
          </cell>
          <cell r="B64" t="str">
            <v>ΣΕΡΡΩΝ</v>
          </cell>
          <cell r="C64" t="str">
            <v>ΚΕΡΑΣΟΥΝΤΟΣ 2__621 10 ΣΕΡΡΕΣ</v>
          </cell>
          <cell r="D64" t="str">
            <v>23210 47530_23210 47535</v>
          </cell>
          <cell r="E64" t="str">
            <v>23210 47531</v>
          </cell>
          <cell r="F64" t="str">
            <v>webmaster@dide.ser.sch.gr</v>
          </cell>
        </row>
        <row r="65">
          <cell r="A65">
            <v>312</v>
          </cell>
          <cell r="B65" t="str">
            <v>ΔΡΑΜΑΣ</v>
          </cell>
          <cell r="C65" t="str">
            <v>ΔΙΟΙΚΗΤΗΡΙΟ__ 661 00 ΔΡΑΜΑ</v>
          </cell>
          <cell r="D65" t="str">
            <v xml:space="preserve"> 25210 62421-23_25210 62415-19</v>
          </cell>
          <cell r="E65" t="str">
            <v>25210 62398</v>
          </cell>
          <cell r="F65" t="str">
            <v>mail@dide.dra.sch.gr</v>
          </cell>
        </row>
        <row r="66">
          <cell r="A66">
            <v>313</v>
          </cell>
          <cell r="B66" t="str">
            <v>ΚΑΒΑΛΑΣ</v>
          </cell>
          <cell r="C66" t="str">
            <v>ΕΘΝ. ΑΝΤΙΣΤΑΣΗΣ 20__651 10 ΚΑΒΑΛΑ</v>
          </cell>
          <cell r="D66" t="str">
            <v xml:space="preserve"> 2510 291530_2510 291487</v>
          </cell>
          <cell r="E66" t="str">
            <v>2510 291502</v>
          </cell>
          <cell r="F66" t="str">
            <v>mail@dide.kav.sch.gr</v>
          </cell>
        </row>
        <row r="67">
          <cell r="A67">
            <v>315</v>
          </cell>
          <cell r="B67" t="str">
            <v>ΞΑΝΘΗΣ</v>
          </cell>
          <cell r="C67" t="str">
            <v>ΜΠΡΩΚΟΥΜΗ 30__671 00 ΞΑΝΘΗ</v>
          </cell>
          <cell r="D67" t="str">
            <v xml:space="preserve">25410 83658_25410 26573 </v>
          </cell>
          <cell r="E67" t="str">
            <v>25410 22860</v>
          </cell>
          <cell r="F67" t="str">
            <v>mail@dide.xan.sch.gr</v>
          </cell>
        </row>
        <row r="68">
          <cell r="A68">
            <v>316</v>
          </cell>
          <cell r="B68" t="str">
            <v>ΡΟΔΟΠΗΣ</v>
          </cell>
          <cell r="C68" t="str">
            <v>ΣΤ. ΚΥΡΙΑΚΙΔΗ 91__691 00 ΚΟΜΟΤΗΝΗ</v>
          </cell>
          <cell r="D68" t="str">
            <v>25310 22884_25310 29555</v>
          </cell>
          <cell r="E68" t="str">
            <v xml:space="preserve">25310 28469 </v>
          </cell>
          <cell r="F68" t="str">
            <v>mail@dide.rod.sch.gr</v>
          </cell>
        </row>
        <row r="69">
          <cell r="A69">
            <v>317</v>
          </cell>
          <cell r="B69" t="str">
            <v>ΑΛΕΞΑΝΔΡ/ΛΗΣ</v>
          </cell>
          <cell r="C69" t="str">
            <v>ΔΗΜΗΤΡΑΣ 19__681 00 ΑΛΕΞ/ΠΟΛΗ</v>
          </cell>
          <cell r="D69" t="str">
            <v>25510 88310-12_25510 88292-95</v>
          </cell>
          <cell r="E69" t="str">
            <v>25510 88291</v>
          </cell>
          <cell r="F69" t="str">
            <v>mail@dide.evr.sch.gr</v>
          </cell>
        </row>
        <row r="70">
          <cell r="A70">
            <v>318</v>
          </cell>
          <cell r="B70" t="str">
            <v>ΟΡΕΣΤΙΑΔΑΣ</v>
          </cell>
          <cell r="C70" t="str">
            <v>ΑΝΑΓΕΝΝΗΣΕΩΣ 153__682 00 ΟΡΕΣΤΙΑΔΑ</v>
          </cell>
          <cell r="D70" t="str">
            <v xml:space="preserve">25520 23073_25520 25909             </v>
          </cell>
          <cell r="E70" t="str">
            <v>25520 29073</v>
          </cell>
        </row>
        <row r="71">
          <cell r="A71">
            <v>319</v>
          </cell>
          <cell r="B71" t="str">
            <v xml:space="preserve">ΗΡΑΚΛΕΙΟΥ </v>
          </cell>
          <cell r="C71" t="str">
            <v>ΜΟΝΟΦΑΤΣΙΟΥ 8__712 01 ΗΡΑΚΛΕΙΟ</v>
          </cell>
          <cell r="D71" t="str">
            <v xml:space="preserve">2810 333799_2810 333720        </v>
          </cell>
          <cell r="E71" t="str">
            <v>2810 224210</v>
          </cell>
          <cell r="F71" t="str">
            <v>mail@dide.ira.sch.gr</v>
          </cell>
        </row>
        <row r="72">
          <cell r="A72">
            <v>321</v>
          </cell>
          <cell r="B72" t="str">
            <v>ΛΑΣΙΘΙΟΥ</v>
          </cell>
          <cell r="C72" t="str">
            <v>ΔΙΟΙΚΗΤΗΡΙΟ__721 00 ΑΓ. ΝΙΚΟΛΑΟΣ</v>
          </cell>
          <cell r="D72" t="str">
            <v>28413 40470</v>
          </cell>
          <cell r="E72" t="str">
            <v>28410 98219</v>
          </cell>
          <cell r="F72" t="str">
            <v>mail@dide.las.sch.gr  gen@dide.las.sch.gr</v>
          </cell>
        </row>
        <row r="73">
          <cell r="A73">
            <v>322</v>
          </cell>
          <cell r="B73" t="str">
            <v>ΡΕΘΥΜΝΟΥ</v>
          </cell>
          <cell r="C73" t="str">
            <v>ΚΑΛΛΙΡΟΗΣ ΠΑΡΡΕΝ-ΣΙΓΑΝΟΥ 4__741 00 ΡΕΘΥΜΝΟ</v>
          </cell>
          <cell r="D73" t="str">
            <v xml:space="preserve">28310 52452_28310 22969                            </v>
          </cell>
          <cell r="E73" t="str">
            <v>28310 22451</v>
          </cell>
          <cell r="F73" t="str">
            <v>mail@dide.reth.sch.gr</v>
          </cell>
        </row>
        <row r="74">
          <cell r="A74">
            <v>323</v>
          </cell>
          <cell r="B74" t="str">
            <v>ΧΑΝΙΩΝ</v>
          </cell>
          <cell r="C74" t="str">
            <v>ΓΙΑΜΠΟΥΔΑΚΗ 32__731 34 ΧΑΝΙΑ</v>
          </cell>
          <cell r="D74" t="str">
            <v>28210 47130_28210 47136</v>
          </cell>
          <cell r="E74" t="str">
            <v>28210 47137</v>
          </cell>
          <cell r="F74" t="str">
            <v>mail@dide.chan.sch.gr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6"/>
  <sheetViews>
    <sheetView tabSelected="1" topLeftCell="C1" zoomScale="130" zoomScaleNormal="130" workbookViewId="0">
      <pane ySplit="1" topLeftCell="A191" activePane="bottomLeft" state="frozen"/>
      <selection pane="bottomLeft" activeCell="I201" sqref="I201"/>
    </sheetView>
  </sheetViews>
  <sheetFormatPr defaultRowHeight="12" x14ac:dyDescent="0.2"/>
  <cols>
    <col min="1" max="1" width="16.85546875" style="92" customWidth="1"/>
    <col min="2" max="2" width="16.7109375" style="93" customWidth="1"/>
    <col min="3" max="3" width="6.85546875" style="92" customWidth="1"/>
    <col min="4" max="4" width="31.42578125" style="94" customWidth="1"/>
    <col min="5" max="5" width="8.85546875" style="83" customWidth="1"/>
    <col min="6" max="6" width="28.85546875" style="102" customWidth="1"/>
    <col min="7" max="7" width="9.7109375" style="94" customWidth="1"/>
    <col min="8" max="8" width="2.5703125" style="95" customWidth="1"/>
    <col min="9" max="9" width="6.140625" style="80" customWidth="1"/>
    <col min="10" max="10" width="10.7109375" style="80" customWidth="1"/>
    <col min="11" max="11" width="6.140625" style="80" customWidth="1"/>
    <col min="12" max="12" width="6.42578125" style="80" customWidth="1"/>
    <col min="13" max="13" width="9.140625" style="100"/>
    <col min="14" max="230" width="9.140625" style="95"/>
    <col min="231" max="231" width="16.42578125" style="95" customWidth="1"/>
    <col min="232" max="232" width="24.85546875" style="95" customWidth="1"/>
    <col min="233" max="233" width="12.42578125" style="95" customWidth="1"/>
    <col min="234" max="234" width="16.140625" style="95" customWidth="1"/>
    <col min="235" max="235" width="14.7109375" style="95" bestFit="1" customWidth="1"/>
    <col min="236" max="236" width="9.140625" style="95"/>
    <col min="237" max="237" width="12.140625" style="95" customWidth="1"/>
    <col min="238" max="238" width="11.28515625" style="95" customWidth="1"/>
    <col min="239" max="239" width="13.28515625" style="95" customWidth="1"/>
    <col min="240" max="240" width="12.85546875" style="95" customWidth="1"/>
    <col min="241" max="241" width="16" style="95" customWidth="1"/>
    <col min="242" max="242" width="14.28515625" style="95" customWidth="1"/>
    <col min="243" max="243" width="13.7109375" style="95" customWidth="1"/>
    <col min="244" max="244" width="12.85546875" style="95" customWidth="1"/>
    <col min="245" max="245" width="15.42578125" style="95" customWidth="1"/>
    <col min="246" max="246" width="12.5703125" style="95" customWidth="1"/>
    <col min="247" max="247" width="13.28515625" style="95" bestFit="1" customWidth="1"/>
    <col min="248" max="248" width="13.140625" style="95" customWidth="1"/>
    <col min="249" max="249" width="18.5703125" style="95" customWidth="1"/>
    <col min="250" max="250" width="23.7109375" style="95" customWidth="1"/>
    <col min="251" max="251" width="21.42578125" style="95" customWidth="1"/>
    <col min="252" max="252" width="12" style="95" customWidth="1"/>
    <col min="253" max="253" width="21" style="95" customWidth="1"/>
    <col min="254" max="254" width="17.28515625" style="95" customWidth="1"/>
    <col min="255" max="255" width="22.28515625" style="95" customWidth="1"/>
    <col min="256" max="256" width="28.140625" style="95" customWidth="1"/>
    <col min="257" max="257" width="20.140625" style="95" customWidth="1"/>
    <col min="258" max="258" width="29.85546875" style="95" customWidth="1"/>
    <col min="259" max="259" width="14.140625" style="95" customWidth="1"/>
    <col min="260" max="260" width="14.42578125" style="95" customWidth="1"/>
    <col min="261" max="486" width="9.140625" style="95"/>
    <col min="487" max="487" width="16.42578125" style="95" customWidth="1"/>
    <col min="488" max="488" width="24.85546875" style="95" customWidth="1"/>
    <col min="489" max="489" width="12.42578125" style="95" customWidth="1"/>
    <col min="490" max="490" width="16.140625" style="95" customWidth="1"/>
    <col min="491" max="491" width="14.7109375" style="95" bestFit="1" customWidth="1"/>
    <col min="492" max="492" width="9.140625" style="95"/>
    <col min="493" max="493" width="12.140625" style="95" customWidth="1"/>
    <col min="494" max="494" width="11.28515625" style="95" customWidth="1"/>
    <col min="495" max="495" width="13.28515625" style="95" customWidth="1"/>
    <col min="496" max="496" width="12.85546875" style="95" customWidth="1"/>
    <col min="497" max="497" width="16" style="95" customWidth="1"/>
    <col min="498" max="498" width="14.28515625" style="95" customWidth="1"/>
    <col min="499" max="499" width="13.7109375" style="95" customWidth="1"/>
    <col min="500" max="500" width="12.85546875" style="95" customWidth="1"/>
    <col min="501" max="501" width="15.42578125" style="95" customWidth="1"/>
    <col min="502" max="502" width="12.5703125" style="95" customWidth="1"/>
    <col min="503" max="503" width="13.28515625" style="95" bestFit="1" customWidth="1"/>
    <col min="504" max="504" width="13.140625" style="95" customWidth="1"/>
    <col min="505" max="505" width="18.5703125" style="95" customWidth="1"/>
    <col min="506" max="506" width="23.7109375" style="95" customWidth="1"/>
    <col min="507" max="507" width="21.42578125" style="95" customWidth="1"/>
    <col min="508" max="508" width="12" style="95" customWidth="1"/>
    <col min="509" max="509" width="21" style="95" customWidth="1"/>
    <col min="510" max="510" width="17.28515625" style="95" customWidth="1"/>
    <col min="511" max="511" width="22.28515625" style="95" customWidth="1"/>
    <col min="512" max="512" width="28.140625" style="95" customWidth="1"/>
    <col min="513" max="513" width="20.140625" style="95" customWidth="1"/>
    <col min="514" max="514" width="29.85546875" style="95" customWidth="1"/>
    <col min="515" max="515" width="14.140625" style="95" customWidth="1"/>
    <col min="516" max="516" width="14.42578125" style="95" customWidth="1"/>
    <col min="517" max="742" width="9.140625" style="95"/>
    <col min="743" max="743" width="16.42578125" style="95" customWidth="1"/>
    <col min="744" max="744" width="24.85546875" style="95" customWidth="1"/>
    <col min="745" max="745" width="12.42578125" style="95" customWidth="1"/>
    <col min="746" max="746" width="16.140625" style="95" customWidth="1"/>
    <col min="747" max="747" width="14.7109375" style="95" bestFit="1" customWidth="1"/>
    <col min="748" max="748" width="9.140625" style="95"/>
    <col min="749" max="749" width="12.140625" style="95" customWidth="1"/>
    <col min="750" max="750" width="11.28515625" style="95" customWidth="1"/>
    <col min="751" max="751" width="13.28515625" style="95" customWidth="1"/>
    <col min="752" max="752" width="12.85546875" style="95" customWidth="1"/>
    <col min="753" max="753" width="16" style="95" customWidth="1"/>
    <col min="754" max="754" width="14.28515625" style="95" customWidth="1"/>
    <col min="755" max="755" width="13.7109375" style="95" customWidth="1"/>
    <col min="756" max="756" width="12.85546875" style="95" customWidth="1"/>
    <col min="757" max="757" width="15.42578125" style="95" customWidth="1"/>
    <col min="758" max="758" width="12.5703125" style="95" customWidth="1"/>
    <col min="759" max="759" width="13.28515625" style="95" bestFit="1" customWidth="1"/>
    <col min="760" max="760" width="13.140625" style="95" customWidth="1"/>
    <col min="761" max="761" width="18.5703125" style="95" customWidth="1"/>
    <col min="762" max="762" width="23.7109375" style="95" customWidth="1"/>
    <col min="763" max="763" width="21.42578125" style="95" customWidth="1"/>
    <col min="764" max="764" width="12" style="95" customWidth="1"/>
    <col min="765" max="765" width="21" style="95" customWidth="1"/>
    <col min="766" max="766" width="17.28515625" style="95" customWidth="1"/>
    <col min="767" max="767" width="22.28515625" style="95" customWidth="1"/>
    <col min="768" max="768" width="28.140625" style="95" customWidth="1"/>
    <col min="769" max="769" width="20.140625" style="95" customWidth="1"/>
    <col min="770" max="770" width="29.85546875" style="95" customWidth="1"/>
    <col min="771" max="771" width="14.140625" style="95" customWidth="1"/>
    <col min="772" max="772" width="14.42578125" style="95" customWidth="1"/>
    <col min="773" max="998" width="9.140625" style="95"/>
    <col min="999" max="999" width="16.42578125" style="95" customWidth="1"/>
    <col min="1000" max="1000" width="24.85546875" style="95" customWidth="1"/>
    <col min="1001" max="1001" width="12.42578125" style="95" customWidth="1"/>
    <col min="1002" max="1002" width="16.140625" style="95" customWidth="1"/>
    <col min="1003" max="1003" width="14.7109375" style="95" bestFit="1" customWidth="1"/>
    <col min="1004" max="1004" width="9.140625" style="95"/>
    <col min="1005" max="1005" width="12.140625" style="95" customWidth="1"/>
    <col min="1006" max="1006" width="11.28515625" style="95" customWidth="1"/>
    <col min="1007" max="1007" width="13.28515625" style="95" customWidth="1"/>
    <col min="1008" max="1008" width="12.85546875" style="95" customWidth="1"/>
    <col min="1009" max="1009" width="16" style="95" customWidth="1"/>
    <col min="1010" max="1010" width="14.28515625" style="95" customWidth="1"/>
    <col min="1011" max="1011" width="13.7109375" style="95" customWidth="1"/>
    <col min="1012" max="1012" width="12.85546875" style="95" customWidth="1"/>
    <col min="1013" max="1013" width="15.42578125" style="95" customWidth="1"/>
    <col min="1014" max="1014" width="12.5703125" style="95" customWidth="1"/>
    <col min="1015" max="1015" width="13.28515625" style="95" bestFit="1" customWidth="1"/>
    <col min="1016" max="1016" width="13.140625" style="95" customWidth="1"/>
    <col min="1017" max="1017" width="18.5703125" style="95" customWidth="1"/>
    <col min="1018" max="1018" width="23.7109375" style="95" customWidth="1"/>
    <col min="1019" max="1019" width="21.42578125" style="95" customWidth="1"/>
    <col min="1020" max="1020" width="12" style="95" customWidth="1"/>
    <col min="1021" max="1021" width="21" style="95" customWidth="1"/>
    <col min="1022" max="1022" width="17.28515625" style="95" customWidth="1"/>
    <col min="1023" max="1023" width="22.28515625" style="95" customWidth="1"/>
    <col min="1024" max="1024" width="28.140625" style="95" customWidth="1"/>
    <col min="1025" max="1025" width="20.140625" style="95" customWidth="1"/>
    <col min="1026" max="1026" width="29.85546875" style="95" customWidth="1"/>
    <col min="1027" max="1027" width="14.140625" style="95" customWidth="1"/>
    <col min="1028" max="1028" width="14.42578125" style="95" customWidth="1"/>
    <col min="1029" max="1254" width="9.140625" style="95"/>
    <col min="1255" max="1255" width="16.42578125" style="95" customWidth="1"/>
    <col min="1256" max="1256" width="24.85546875" style="95" customWidth="1"/>
    <col min="1257" max="1257" width="12.42578125" style="95" customWidth="1"/>
    <col min="1258" max="1258" width="16.140625" style="95" customWidth="1"/>
    <col min="1259" max="1259" width="14.7109375" style="95" bestFit="1" customWidth="1"/>
    <col min="1260" max="1260" width="9.140625" style="95"/>
    <col min="1261" max="1261" width="12.140625" style="95" customWidth="1"/>
    <col min="1262" max="1262" width="11.28515625" style="95" customWidth="1"/>
    <col min="1263" max="1263" width="13.28515625" style="95" customWidth="1"/>
    <col min="1264" max="1264" width="12.85546875" style="95" customWidth="1"/>
    <col min="1265" max="1265" width="16" style="95" customWidth="1"/>
    <col min="1266" max="1266" width="14.28515625" style="95" customWidth="1"/>
    <col min="1267" max="1267" width="13.7109375" style="95" customWidth="1"/>
    <col min="1268" max="1268" width="12.85546875" style="95" customWidth="1"/>
    <col min="1269" max="1269" width="15.42578125" style="95" customWidth="1"/>
    <col min="1270" max="1270" width="12.5703125" style="95" customWidth="1"/>
    <col min="1271" max="1271" width="13.28515625" style="95" bestFit="1" customWidth="1"/>
    <col min="1272" max="1272" width="13.140625" style="95" customWidth="1"/>
    <col min="1273" max="1273" width="18.5703125" style="95" customWidth="1"/>
    <col min="1274" max="1274" width="23.7109375" style="95" customWidth="1"/>
    <col min="1275" max="1275" width="21.42578125" style="95" customWidth="1"/>
    <col min="1276" max="1276" width="12" style="95" customWidth="1"/>
    <col min="1277" max="1277" width="21" style="95" customWidth="1"/>
    <col min="1278" max="1278" width="17.28515625" style="95" customWidth="1"/>
    <col min="1279" max="1279" width="22.28515625" style="95" customWidth="1"/>
    <col min="1280" max="1280" width="28.140625" style="95" customWidth="1"/>
    <col min="1281" max="1281" width="20.140625" style="95" customWidth="1"/>
    <col min="1282" max="1282" width="29.85546875" style="95" customWidth="1"/>
    <col min="1283" max="1283" width="14.140625" style="95" customWidth="1"/>
    <col min="1284" max="1284" width="14.42578125" style="95" customWidth="1"/>
    <col min="1285" max="1510" width="9.140625" style="95"/>
    <col min="1511" max="1511" width="16.42578125" style="95" customWidth="1"/>
    <col min="1512" max="1512" width="24.85546875" style="95" customWidth="1"/>
    <col min="1513" max="1513" width="12.42578125" style="95" customWidth="1"/>
    <col min="1514" max="1514" width="16.140625" style="95" customWidth="1"/>
    <col min="1515" max="1515" width="14.7109375" style="95" bestFit="1" customWidth="1"/>
    <col min="1516" max="1516" width="9.140625" style="95"/>
    <col min="1517" max="1517" width="12.140625" style="95" customWidth="1"/>
    <col min="1518" max="1518" width="11.28515625" style="95" customWidth="1"/>
    <col min="1519" max="1519" width="13.28515625" style="95" customWidth="1"/>
    <col min="1520" max="1520" width="12.85546875" style="95" customWidth="1"/>
    <col min="1521" max="1521" width="16" style="95" customWidth="1"/>
    <col min="1522" max="1522" width="14.28515625" style="95" customWidth="1"/>
    <col min="1523" max="1523" width="13.7109375" style="95" customWidth="1"/>
    <col min="1524" max="1524" width="12.85546875" style="95" customWidth="1"/>
    <col min="1525" max="1525" width="15.42578125" style="95" customWidth="1"/>
    <col min="1526" max="1526" width="12.5703125" style="95" customWidth="1"/>
    <col min="1527" max="1527" width="13.28515625" style="95" bestFit="1" customWidth="1"/>
    <col min="1528" max="1528" width="13.140625" style="95" customWidth="1"/>
    <col min="1529" max="1529" width="18.5703125" style="95" customWidth="1"/>
    <col min="1530" max="1530" width="23.7109375" style="95" customWidth="1"/>
    <col min="1531" max="1531" width="21.42578125" style="95" customWidth="1"/>
    <col min="1532" max="1532" width="12" style="95" customWidth="1"/>
    <col min="1533" max="1533" width="21" style="95" customWidth="1"/>
    <col min="1534" max="1534" width="17.28515625" style="95" customWidth="1"/>
    <col min="1535" max="1535" width="22.28515625" style="95" customWidth="1"/>
    <col min="1536" max="1536" width="28.140625" style="95" customWidth="1"/>
    <col min="1537" max="1537" width="20.140625" style="95" customWidth="1"/>
    <col min="1538" max="1538" width="29.85546875" style="95" customWidth="1"/>
    <col min="1539" max="1539" width="14.140625" style="95" customWidth="1"/>
    <col min="1540" max="1540" width="14.42578125" style="95" customWidth="1"/>
    <col min="1541" max="1766" width="9.140625" style="95"/>
    <col min="1767" max="1767" width="16.42578125" style="95" customWidth="1"/>
    <col min="1768" max="1768" width="24.85546875" style="95" customWidth="1"/>
    <col min="1769" max="1769" width="12.42578125" style="95" customWidth="1"/>
    <col min="1770" max="1770" width="16.140625" style="95" customWidth="1"/>
    <col min="1771" max="1771" width="14.7109375" style="95" bestFit="1" customWidth="1"/>
    <col min="1772" max="1772" width="9.140625" style="95"/>
    <col min="1773" max="1773" width="12.140625" style="95" customWidth="1"/>
    <col min="1774" max="1774" width="11.28515625" style="95" customWidth="1"/>
    <col min="1775" max="1775" width="13.28515625" style="95" customWidth="1"/>
    <col min="1776" max="1776" width="12.85546875" style="95" customWidth="1"/>
    <col min="1777" max="1777" width="16" style="95" customWidth="1"/>
    <col min="1778" max="1778" width="14.28515625" style="95" customWidth="1"/>
    <col min="1779" max="1779" width="13.7109375" style="95" customWidth="1"/>
    <col min="1780" max="1780" width="12.85546875" style="95" customWidth="1"/>
    <col min="1781" max="1781" width="15.42578125" style="95" customWidth="1"/>
    <col min="1782" max="1782" width="12.5703125" style="95" customWidth="1"/>
    <col min="1783" max="1783" width="13.28515625" style="95" bestFit="1" customWidth="1"/>
    <col min="1784" max="1784" width="13.140625" style="95" customWidth="1"/>
    <col min="1785" max="1785" width="18.5703125" style="95" customWidth="1"/>
    <col min="1786" max="1786" width="23.7109375" style="95" customWidth="1"/>
    <col min="1787" max="1787" width="21.42578125" style="95" customWidth="1"/>
    <col min="1788" max="1788" width="12" style="95" customWidth="1"/>
    <col min="1789" max="1789" width="21" style="95" customWidth="1"/>
    <col min="1790" max="1790" width="17.28515625" style="95" customWidth="1"/>
    <col min="1791" max="1791" width="22.28515625" style="95" customWidth="1"/>
    <col min="1792" max="1792" width="28.140625" style="95" customWidth="1"/>
    <col min="1793" max="1793" width="20.140625" style="95" customWidth="1"/>
    <col min="1794" max="1794" width="29.85546875" style="95" customWidth="1"/>
    <col min="1795" max="1795" width="14.140625" style="95" customWidth="1"/>
    <col min="1796" max="1796" width="14.42578125" style="95" customWidth="1"/>
    <col min="1797" max="2022" width="9.140625" style="95"/>
    <col min="2023" max="2023" width="16.42578125" style="95" customWidth="1"/>
    <col min="2024" max="2024" width="24.85546875" style="95" customWidth="1"/>
    <col min="2025" max="2025" width="12.42578125" style="95" customWidth="1"/>
    <col min="2026" max="2026" width="16.140625" style="95" customWidth="1"/>
    <col min="2027" max="2027" width="14.7109375" style="95" bestFit="1" customWidth="1"/>
    <col min="2028" max="2028" width="9.140625" style="95"/>
    <col min="2029" max="2029" width="12.140625" style="95" customWidth="1"/>
    <col min="2030" max="2030" width="11.28515625" style="95" customWidth="1"/>
    <col min="2031" max="2031" width="13.28515625" style="95" customWidth="1"/>
    <col min="2032" max="2032" width="12.85546875" style="95" customWidth="1"/>
    <col min="2033" max="2033" width="16" style="95" customWidth="1"/>
    <col min="2034" max="2034" width="14.28515625" style="95" customWidth="1"/>
    <col min="2035" max="2035" width="13.7109375" style="95" customWidth="1"/>
    <col min="2036" max="2036" width="12.85546875" style="95" customWidth="1"/>
    <col min="2037" max="2037" width="15.42578125" style="95" customWidth="1"/>
    <col min="2038" max="2038" width="12.5703125" style="95" customWidth="1"/>
    <col min="2039" max="2039" width="13.28515625" style="95" bestFit="1" customWidth="1"/>
    <col min="2040" max="2040" width="13.140625" style="95" customWidth="1"/>
    <col min="2041" max="2041" width="18.5703125" style="95" customWidth="1"/>
    <col min="2042" max="2042" width="23.7109375" style="95" customWidth="1"/>
    <col min="2043" max="2043" width="21.42578125" style="95" customWidth="1"/>
    <col min="2044" max="2044" width="12" style="95" customWidth="1"/>
    <col min="2045" max="2045" width="21" style="95" customWidth="1"/>
    <col min="2046" max="2046" width="17.28515625" style="95" customWidth="1"/>
    <col min="2047" max="2047" width="22.28515625" style="95" customWidth="1"/>
    <col min="2048" max="2048" width="28.140625" style="95" customWidth="1"/>
    <col min="2049" max="2049" width="20.140625" style="95" customWidth="1"/>
    <col min="2050" max="2050" width="29.85546875" style="95" customWidth="1"/>
    <col min="2051" max="2051" width="14.140625" style="95" customWidth="1"/>
    <col min="2052" max="2052" width="14.42578125" style="95" customWidth="1"/>
    <col min="2053" max="2278" width="9.140625" style="95"/>
    <col min="2279" max="2279" width="16.42578125" style="95" customWidth="1"/>
    <col min="2280" max="2280" width="24.85546875" style="95" customWidth="1"/>
    <col min="2281" max="2281" width="12.42578125" style="95" customWidth="1"/>
    <col min="2282" max="2282" width="16.140625" style="95" customWidth="1"/>
    <col min="2283" max="2283" width="14.7109375" style="95" bestFit="1" customWidth="1"/>
    <col min="2284" max="2284" width="9.140625" style="95"/>
    <col min="2285" max="2285" width="12.140625" style="95" customWidth="1"/>
    <col min="2286" max="2286" width="11.28515625" style="95" customWidth="1"/>
    <col min="2287" max="2287" width="13.28515625" style="95" customWidth="1"/>
    <col min="2288" max="2288" width="12.85546875" style="95" customWidth="1"/>
    <col min="2289" max="2289" width="16" style="95" customWidth="1"/>
    <col min="2290" max="2290" width="14.28515625" style="95" customWidth="1"/>
    <col min="2291" max="2291" width="13.7109375" style="95" customWidth="1"/>
    <col min="2292" max="2292" width="12.85546875" style="95" customWidth="1"/>
    <col min="2293" max="2293" width="15.42578125" style="95" customWidth="1"/>
    <col min="2294" max="2294" width="12.5703125" style="95" customWidth="1"/>
    <col min="2295" max="2295" width="13.28515625" style="95" bestFit="1" customWidth="1"/>
    <col min="2296" max="2296" width="13.140625" style="95" customWidth="1"/>
    <col min="2297" max="2297" width="18.5703125" style="95" customWidth="1"/>
    <col min="2298" max="2298" width="23.7109375" style="95" customWidth="1"/>
    <col min="2299" max="2299" width="21.42578125" style="95" customWidth="1"/>
    <col min="2300" max="2300" width="12" style="95" customWidth="1"/>
    <col min="2301" max="2301" width="21" style="95" customWidth="1"/>
    <col min="2302" max="2302" width="17.28515625" style="95" customWidth="1"/>
    <col min="2303" max="2303" width="22.28515625" style="95" customWidth="1"/>
    <col min="2304" max="2304" width="28.140625" style="95" customWidth="1"/>
    <col min="2305" max="2305" width="20.140625" style="95" customWidth="1"/>
    <col min="2306" max="2306" width="29.85546875" style="95" customWidth="1"/>
    <col min="2307" max="2307" width="14.140625" style="95" customWidth="1"/>
    <col min="2308" max="2308" width="14.42578125" style="95" customWidth="1"/>
    <col min="2309" max="2534" width="9.140625" style="95"/>
    <col min="2535" max="2535" width="16.42578125" style="95" customWidth="1"/>
    <col min="2536" max="2536" width="24.85546875" style="95" customWidth="1"/>
    <col min="2537" max="2537" width="12.42578125" style="95" customWidth="1"/>
    <col min="2538" max="2538" width="16.140625" style="95" customWidth="1"/>
    <col min="2539" max="2539" width="14.7109375" style="95" bestFit="1" customWidth="1"/>
    <col min="2540" max="2540" width="9.140625" style="95"/>
    <col min="2541" max="2541" width="12.140625" style="95" customWidth="1"/>
    <col min="2542" max="2542" width="11.28515625" style="95" customWidth="1"/>
    <col min="2543" max="2543" width="13.28515625" style="95" customWidth="1"/>
    <col min="2544" max="2544" width="12.85546875" style="95" customWidth="1"/>
    <col min="2545" max="2545" width="16" style="95" customWidth="1"/>
    <col min="2546" max="2546" width="14.28515625" style="95" customWidth="1"/>
    <col min="2547" max="2547" width="13.7109375" style="95" customWidth="1"/>
    <col min="2548" max="2548" width="12.85546875" style="95" customWidth="1"/>
    <col min="2549" max="2549" width="15.42578125" style="95" customWidth="1"/>
    <col min="2550" max="2550" width="12.5703125" style="95" customWidth="1"/>
    <col min="2551" max="2551" width="13.28515625" style="95" bestFit="1" customWidth="1"/>
    <col min="2552" max="2552" width="13.140625" style="95" customWidth="1"/>
    <col min="2553" max="2553" width="18.5703125" style="95" customWidth="1"/>
    <col min="2554" max="2554" width="23.7109375" style="95" customWidth="1"/>
    <col min="2555" max="2555" width="21.42578125" style="95" customWidth="1"/>
    <col min="2556" max="2556" width="12" style="95" customWidth="1"/>
    <col min="2557" max="2557" width="21" style="95" customWidth="1"/>
    <col min="2558" max="2558" width="17.28515625" style="95" customWidth="1"/>
    <col min="2559" max="2559" width="22.28515625" style="95" customWidth="1"/>
    <col min="2560" max="2560" width="28.140625" style="95" customWidth="1"/>
    <col min="2561" max="2561" width="20.140625" style="95" customWidth="1"/>
    <col min="2562" max="2562" width="29.85546875" style="95" customWidth="1"/>
    <col min="2563" max="2563" width="14.140625" style="95" customWidth="1"/>
    <col min="2564" max="2564" width="14.42578125" style="95" customWidth="1"/>
    <col min="2565" max="2790" width="9.140625" style="95"/>
    <col min="2791" max="2791" width="16.42578125" style="95" customWidth="1"/>
    <col min="2792" max="2792" width="24.85546875" style="95" customWidth="1"/>
    <col min="2793" max="2793" width="12.42578125" style="95" customWidth="1"/>
    <col min="2794" max="2794" width="16.140625" style="95" customWidth="1"/>
    <col min="2795" max="2795" width="14.7109375" style="95" bestFit="1" customWidth="1"/>
    <col min="2796" max="2796" width="9.140625" style="95"/>
    <col min="2797" max="2797" width="12.140625" style="95" customWidth="1"/>
    <col min="2798" max="2798" width="11.28515625" style="95" customWidth="1"/>
    <col min="2799" max="2799" width="13.28515625" style="95" customWidth="1"/>
    <col min="2800" max="2800" width="12.85546875" style="95" customWidth="1"/>
    <col min="2801" max="2801" width="16" style="95" customWidth="1"/>
    <col min="2802" max="2802" width="14.28515625" style="95" customWidth="1"/>
    <col min="2803" max="2803" width="13.7109375" style="95" customWidth="1"/>
    <col min="2804" max="2804" width="12.85546875" style="95" customWidth="1"/>
    <col min="2805" max="2805" width="15.42578125" style="95" customWidth="1"/>
    <col min="2806" max="2806" width="12.5703125" style="95" customWidth="1"/>
    <col min="2807" max="2807" width="13.28515625" style="95" bestFit="1" customWidth="1"/>
    <col min="2808" max="2808" width="13.140625" style="95" customWidth="1"/>
    <col min="2809" max="2809" width="18.5703125" style="95" customWidth="1"/>
    <col min="2810" max="2810" width="23.7109375" style="95" customWidth="1"/>
    <col min="2811" max="2811" width="21.42578125" style="95" customWidth="1"/>
    <col min="2812" max="2812" width="12" style="95" customWidth="1"/>
    <col min="2813" max="2813" width="21" style="95" customWidth="1"/>
    <col min="2814" max="2814" width="17.28515625" style="95" customWidth="1"/>
    <col min="2815" max="2815" width="22.28515625" style="95" customWidth="1"/>
    <col min="2816" max="2816" width="28.140625" style="95" customWidth="1"/>
    <col min="2817" max="2817" width="20.140625" style="95" customWidth="1"/>
    <col min="2818" max="2818" width="29.85546875" style="95" customWidth="1"/>
    <col min="2819" max="2819" width="14.140625" style="95" customWidth="1"/>
    <col min="2820" max="2820" width="14.42578125" style="95" customWidth="1"/>
    <col min="2821" max="3046" width="9.140625" style="95"/>
    <col min="3047" max="3047" width="16.42578125" style="95" customWidth="1"/>
    <col min="3048" max="3048" width="24.85546875" style="95" customWidth="1"/>
    <col min="3049" max="3049" width="12.42578125" style="95" customWidth="1"/>
    <col min="3050" max="3050" width="16.140625" style="95" customWidth="1"/>
    <col min="3051" max="3051" width="14.7109375" style="95" bestFit="1" customWidth="1"/>
    <col min="3052" max="3052" width="9.140625" style="95"/>
    <col min="3053" max="3053" width="12.140625" style="95" customWidth="1"/>
    <col min="3054" max="3054" width="11.28515625" style="95" customWidth="1"/>
    <col min="3055" max="3055" width="13.28515625" style="95" customWidth="1"/>
    <col min="3056" max="3056" width="12.85546875" style="95" customWidth="1"/>
    <col min="3057" max="3057" width="16" style="95" customWidth="1"/>
    <col min="3058" max="3058" width="14.28515625" style="95" customWidth="1"/>
    <col min="3059" max="3059" width="13.7109375" style="95" customWidth="1"/>
    <col min="3060" max="3060" width="12.85546875" style="95" customWidth="1"/>
    <col min="3061" max="3061" width="15.42578125" style="95" customWidth="1"/>
    <col min="3062" max="3062" width="12.5703125" style="95" customWidth="1"/>
    <col min="3063" max="3063" width="13.28515625" style="95" bestFit="1" customWidth="1"/>
    <col min="3064" max="3064" width="13.140625" style="95" customWidth="1"/>
    <col min="3065" max="3065" width="18.5703125" style="95" customWidth="1"/>
    <col min="3066" max="3066" width="23.7109375" style="95" customWidth="1"/>
    <col min="3067" max="3067" width="21.42578125" style="95" customWidth="1"/>
    <col min="3068" max="3068" width="12" style="95" customWidth="1"/>
    <col min="3069" max="3069" width="21" style="95" customWidth="1"/>
    <col min="3070" max="3070" width="17.28515625" style="95" customWidth="1"/>
    <col min="3071" max="3071" width="22.28515625" style="95" customWidth="1"/>
    <col min="3072" max="3072" width="28.140625" style="95" customWidth="1"/>
    <col min="3073" max="3073" width="20.140625" style="95" customWidth="1"/>
    <col min="3074" max="3074" width="29.85546875" style="95" customWidth="1"/>
    <col min="3075" max="3075" width="14.140625" style="95" customWidth="1"/>
    <col min="3076" max="3076" width="14.42578125" style="95" customWidth="1"/>
    <col min="3077" max="3302" width="9.140625" style="95"/>
    <col min="3303" max="3303" width="16.42578125" style="95" customWidth="1"/>
    <col min="3304" max="3304" width="24.85546875" style="95" customWidth="1"/>
    <col min="3305" max="3305" width="12.42578125" style="95" customWidth="1"/>
    <col min="3306" max="3306" width="16.140625" style="95" customWidth="1"/>
    <col min="3307" max="3307" width="14.7109375" style="95" bestFit="1" customWidth="1"/>
    <col min="3308" max="3308" width="9.140625" style="95"/>
    <col min="3309" max="3309" width="12.140625" style="95" customWidth="1"/>
    <col min="3310" max="3310" width="11.28515625" style="95" customWidth="1"/>
    <col min="3311" max="3311" width="13.28515625" style="95" customWidth="1"/>
    <col min="3312" max="3312" width="12.85546875" style="95" customWidth="1"/>
    <col min="3313" max="3313" width="16" style="95" customWidth="1"/>
    <col min="3314" max="3314" width="14.28515625" style="95" customWidth="1"/>
    <col min="3315" max="3315" width="13.7109375" style="95" customWidth="1"/>
    <col min="3316" max="3316" width="12.85546875" style="95" customWidth="1"/>
    <col min="3317" max="3317" width="15.42578125" style="95" customWidth="1"/>
    <col min="3318" max="3318" width="12.5703125" style="95" customWidth="1"/>
    <col min="3319" max="3319" width="13.28515625" style="95" bestFit="1" customWidth="1"/>
    <col min="3320" max="3320" width="13.140625" style="95" customWidth="1"/>
    <col min="3321" max="3321" width="18.5703125" style="95" customWidth="1"/>
    <col min="3322" max="3322" width="23.7109375" style="95" customWidth="1"/>
    <col min="3323" max="3323" width="21.42578125" style="95" customWidth="1"/>
    <col min="3324" max="3324" width="12" style="95" customWidth="1"/>
    <col min="3325" max="3325" width="21" style="95" customWidth="1"/>
    <col min="3326" max="3326" width="17.28515625" style="95" customWidth="1"/>
    <col min="3327" max="3327" width="22.28515625" style="95" customWidth="1"/>
    <col min="3328" max="3328" width="28.140625" style="95" customWidth="1"/>
    <col min="3329" max="3329" width="20.140625" style="95" customWidth="1"/>
    <col min="3330" max="3330" width="29.85546875" style="95" customWidth="1"/>
    <col min="3331" max="3331" width="14.140625" style="95" customWidth="1"/>
    <col min="3332" max="3332" width="14.42578125" style="95" customWidth="1"/>
    <col min="3333" max="3558" width="9.140625" style="95"/>
    <col min="3559" max="3559" width="16.42578125" style="95" customWidth="1"/>
    <col min="3560" max="3560" width="24.85546875" style="95" customWidth="1"/>
    <col min="3561" max="3561" width="12.42578125" style="95" customWidth="1"/>
    <col min="3562" max="3562" width="16.140625" style="95" customWidth="1"/>
    <col min="3563" max="3563" width="14.7109375" style="95" bestFit="1" customWidth="1"/>
    <col min="3564" max="3564" width="9.140625" style="95"/>
    <col min="3565" max="3565" width="12.140625" style="95" customWidth="1"/>
    <col min="3566" max="3566" width="11.28515625" style="95" customWidth="1"/>
    <col min="3567" max="3567" width="13.28515625" style="95" customWidth="1"/>
    <col min="3568" max="3568" width="12.85546875" style="95" customWidth="1"/>
    <col min="3569" max="3569" width="16" style="95" customWidth="1"/>
    <col min="3570" max="3570" width="14.28515625" style="95" customWidth="1"/>
    <col min="3571" max="3571" width="13.7109375" style="95" customWidth="1"/>
    <col min="3572" max="3572" width="12.85546875" style="95" customWidth="1"/>
    <col min="3573" max="3573" width="15.42578125" style="95" customWidth="1"/>
    <col min="3574" max="3574" width="12.5703125" style="95" customWidth="1"/>
    <col min="3575" max="3575" width="13.28515625" style="95" bestFit="1" customWidth="1"/>
    <col min="3576" max="3576" width="13.140625" style="95" customWidth="1"/>
    <col min="3577" max="3577" width="18.5703125" style="95" customWidth="1"/>
    <col min="3578" max="3578" width="23.7109375" style="95" customWidth="1"/>
    <col min="3579" max="3579" width="21.42578125" style="95" customWidth="1"/>
    <col min="3580" max="3580" width="12" style="95" customWidth="1"/>
    <col min="3581" max="3581" width="21" style="95" customWidth="1"/>
    <col min="3582" max="3582" width="17.28515625" style="95" customWidth="1"/>
    <col min="3583" max="3583" width="22.28515625" style="95" customWidth="1"/>
    <col min="3584" max="3584" width="28.140625" style="95" customWidth="1"/>
    <col min="3585" max="3585" width="20.140625" style="95" customWidth="1"/>
    <col min="3586" max="3586" width="29.85546875" style="95" customWidth="1"/>
    <col min="3587" max="3587" width="14.140625" style="95" customWidth="1"/>
    <col min="3588" max="3588" width="14.42578125" style="95" customWidth="1"/>
    <col min="3589" max="3814" width="9.140625" style="95"/>
    <col min="3815" max="3815" width="16.42578125" style="95" customWidth="1"/>
    <col min="3816" max="3816" width="24.85546875" style="95" customWidth="1"/>
    <col min="3817" max="3817" width="12.42578125" style="95" customWidth="1"/>
    <col min="3818" max="3818" width="16.140625" style="95" customWidth="1"/>
    <col min="3819" max="3819" width="14.7109375" style="95" bestFit="1" customWidth="1"/>
    <col min="3820" max="3820" width="9.140625" style="95"/>
    <col min="3821" max="3821" width="12.140625" style="95" customWidth="1"/>
    <col min="3822" max="3822" width="11.28515625" style="95" customWidth="1"/>
    <col min="3823" max="3823" width="13.28515625" style="95" customWidth="1"/>
    <col min="3824" max="3824" width="12.85546875" style="95" customWidth="1"/>
    <col min="3825" max="3825" width="16" style="95" customWidth="1"/>
    <col min="3826" max="3826" width="14.28515625" style="95" customWidth="1"/>
    <col min="3827" max="3827" width="13.7109375" style="95" customWidth="1"/>
    <col min="3828" max="3828" width="12.85546875" style="95" customWidth="1"/>
    <col min="3829" max="3829" width="15.42578125" style="95" customWidth="1"/>
    <col min="3830" max="3830" width="12.5703125" style="95" customWidth="1"/>
    <col min="3831" max="3831" width="13.28515625" style="95" bestFit="1" customWidth="1"/>
    <col min="3832" max="3832" width="13.140625" style="95" customWidth="1"/>
    <col min="3833" max="3833" width="18.5703125" style="95" customWidth="1"/>
    <col min="3834" max="3834" width="23.7109375" style="95" customWidth="1"/>
    <col min="3835" max="3835" width="21.42578125" style="95" customWidth="1"/>
    <col min="3836" max="3836" width="12" style="95" customWidth="1"/>
    <col min="3837" max="3837" width="21" style="95" customWidth="1"/>
    <col min="3838" max="3838" width="17.28515625" style="95" customWidth="1"/>
    <col min="3839" max="3839" width="22.28515625" style="95" customWidth="1"/>
    <col min="3840" max="3840" width="28.140625" style="95" customWidth="1"/>
    <col min="3841" max="3841" width="20.140625" style="95" customWidth="1"/>
    <col min="3842" max="3842" width="29.85546875" style="95" customWidth="1"/>
    <col min="3843" max="3843" width="14.140625" style="95" customWidth="1"/>
    <col min="3844" max="3844" width="14.42578125" style="95" customWidth="1"/>
    <col min="3845" max="4070" width="9.140625" style="95"/>
    <col min="4071" max="4071" width="16.42578125" style="95" customWidth="1"/>
    <col min="4072" max="4072" width="24.85546875" style="95" customWidth="1"/>
    <col min="4073" max="4073" width="12.42578125" style="95" customWidth="1"/>
    <col min="4074" max="4074" width="16.140625" style="95" customWidth="1"/>
    <col min="4075" max="4075" width="14.7109375" style="95" bestFit="1" customWidth="1"/>
    <col min="4076" max="4076" width="9.140625" style="95"/>
    <col min="4077" max="4077" width="12.140625" style="95" customWidth="1"/>
    <col min="4078" max="4078" width="11.28515625" style="95" customWidth="1"/>
    <col min="4079" max="4079" width="13.28515625" style="95" customWidth="1"/>
    <col min="4080" max="4080" width="12.85546875" style="95" customWidth="1"/>
    <col min="4081" max="4081" width="16" style="95" customWidth="1"/>
    <col min="4082" max="4082" width="14.28515625" style="95" customWidth="1"/>
    <col min="4083" max="4083" width="13.7109375" style="95" customWidth="1"/>
    <col min="4084" max="4084" width="12.85546875" style="95" customWidth="1"/>
    <col min="4085" max="4085" width="15.42578125" style="95" customWidth="1"/>
    <col min="4086" max="4086" width="12.5703125" style="95" customWidth="1"/>
    <col min="4087" max="4087" width="13.28515625" style="95" bestFit="1" customWidth="1"/>
    <col min="4088" max="4088" width="13.140625" style="95" customWidth="1"/>
    <col min="4089" max="4089" width="18.5703125" style="95" customWidth="1"/>
    <col min="4090" max="4090" width="23.7109375" style="95" customWidth="1"/>
    <col min="4091" max="4091" width="21.42578125" style="95" customWidth="1"/>
    <col min="4092" max="4092" width="12" style="95" customWidth="1"/>
    <col min="4093" max="4093" width="21" style="95" customWidth="1"/>
    <col min="4094" max="4094" width="17.28515625" style="95" customWidth="1"/>
    <col min="4095" max="4095" width="22.28515625" style="95" customWidth="1"/>
    <col min="4096" max="4096" width="28.140625" style="95" customWidth="1"/>
    <col min="4097" max="4097" width="20.140625" style="95" customWidth="1"/>
    <col min="4098" max="4098" width="29.85546875" style="95" customWidth="1"/>
    <col min="4099" max="4099" width="14.140625" style="95" customWidth="1"/>
    <col min="4100" max="4100" width="14.42578125" style="95" customWidth="1"/>
    <col min="4101" max="4326" width="9.140625" style="95"/>
    <col min="4327" max="4327" width="16.42578125" style="95" customWidth="1"/>
    <col min="4328" max="4328" width="24.85546875" style="95" customWidth="1"/>
    <col min="4329" max="4329" width="12.42578125" style="95" customWidth="1"/>
    <col min="4330" max="4330" width="16.140625" style="95" customWidth="1"/>
    <col min="4331" max="4331" width="14.7109375" style="95" bestFit="1" customWidth="1"/>
    <col min="4332" max="4332" width="9.140625" style="95"/>
    <col min="4333" max="4333" width="12.140625" style="95" customWidth="1"/>
    <col min="4334" max="4334" width="11.28515625" style="95" customWidth="1"/>
    <col min="4335" max="4335" width="13.28515625" style="95" customWidth="1"/>
    <col min="4336" max="4336" width="12.85546875" style="95" customWidth="1"/>
    <col min="4337" max="4337" width="16" style="95" customWidth="1"/>
    <col min="4338" max="4338" width="14.28515625" style="95" customWidth="1"/>
    <col min="4339" max="4339" width="13.7109375" style="95" customWidth="1"/>
    <col min="4340" max="4340" width="12.85546875" style="95" customWidth="1"/>
    <col min="4341" max="4341" width="15.42578125" style="95" customWidth="1"/>
    <col min="4342" max="4342" width="12.5703125" style="95" customWidth="1"/>
    <col min="4343" max="4343" width="13.28515625" style="95" bestFit="1" customWidth="1"/>
    <col min="4344" max="4344" width="13.140625" style="95" customWidth="1"/>
    <col min="4345" max="4345" width="18.5703125" style="95" customWidth="1"/>
    <col min="4346" max="4346" width="23.7109375" style="95" customWidth="1"/>
    <col min="4347" max="4347" width="21.42578125" style="95" customWidth="1"/>
    <col min="4348" max="4348" width="12" style="95" customWidth="1"/>
    <col min="4349" max="4349" width="21" style="95" customWidth="1"/>
    <col min="4350" max="4350" width="17.28515625" style="95" customWidth="1"/>
    <col min="4351" max="4351" width="22.28515625" style="95" customWidth="1"/>
    <col min="4352" max="4352" width="28.140625" style="95" customWidth="1"/>
    <col min="4353" max="4353" width="20.140625" style="95" customWidth="1"/>
    <col min="4354" max="4354" width="29.85546875" style="95" customWidth="1"/>
    <col min="4355" max="4355" width="14.140625" style="95" customWidth="1"/>
    <col min="4356" max="4356" width="14.42578125" style="95" customWidth="1"/>
    <col min="4357" max="4582" width="9.140625" style="95"/>
    <col min="4583" max="4583" width="16.42578125" style="95" customWidth="1"/>
    <col min="4584" max="4584" width="24.85546875" style="95" customWidth="1"/>
    <col min="4585" max="4585" width="12.42578125" style="95" customWidth="1"/>
    <col min="4586" max="4586" width="16.140625" style="95" customWidth="1"/>
    <col min="4587" max="4587" width="14.7109375" style="95" bestFit="1" customWidth="1"/>
    <col min="4588" max="4588" width="9.140625" style="95"/>
    <col min="4589" max="4589" width="12.140625" style="95" customWidth="1"/>
    <col min="4590" max="4590" width="11.28515625" style="95" customWidth="1"/>
    <col min="4591" max="4591" width="13.28515625" style="95" customWidth="1"/>
    <col min="4592" max="4592" width="12.85546875" style="95" customWidth="1"/>
    <col min="4593" max="4593" width="16" style="95" customWidth="1"/>
    <col min="4594" max="4594" width="14.28515625" style="95" customWidth="1"/>
    <col min="4595" max="4595" width="13.7109375" style="95" customWidth="1"/>
    <col min="4596" max="4596" width="12.85546875" style="95" customWidth="1"/>
    <col min="4597" max="4597" width="15.42578125" style="95" customWidth="1"/>
    <col min="4598" max="4598" width="12.5703125" style="95" customWidth="1"/>
    <col min="4599" max="4599" width="13.28515625" style="95" bestFit="1" customWidth="1"/>
    <col min="4600" max="4600" width="13.140625" style="95" customWidth="1"/>
    <col min="4601" max="4601" width="18.5703125" style="95" customWidth="1"/>
    <col min="4602" max="4602" width="23.7109375" style="95" customWidth="1"/>
    <col min="4603" max="4603" width="21.42578125" style="95" customWidth="1"/>
    <col min="4604" max="4604" width="12" style="95" customWidth="1"/>
    <col min="4605" max="4605" width="21" style="95" customWidth="1"/>
    <col min="4606" max="4606" width="17.28515625" style="95" customWidth="1"/>
    <col min="4607" max="4607" width="22.28515625" style="95" customWidth="1"/>
    <col min="4608" max="4608" width="28.140625" style="95" customWidth="1"/>
    <col min="4609" max="4609" width="20.140625" style="95" customWidth="1"/>
    <col min="4610" max="4610" width="29.85546875" style="95" customWidth="1"/>
    <col min="4611" max="4611" width="14.140625" style="95" customWidth="1"/>
    <col min="4612" max="4612" width="14.42578125" style="95" customWidth="1"/>
    <col min="4613" max="4838" width="9.140625" style="95"/>
    <col min="4839" max="4839" width="16.42578125" style="95" customWidth="1"/>
    <col min="4840" max="4840" width="24.85546875" style="95" customWidth="1"/>
    <col min="4841" max="4841" width="12.42578125" style="95" customWidth="1"/>
    <col min="4842" max="4842" width="16.140625" style="95" customWidth="1"/>
    <col min="4843" max="4843" width="14.7109375" style="95" bestFit="1" customWidth="1"/>
    <col min="4844" max="4844" width="9.140625" style="95"/>
    <col min="4845" max="4845" width="12.140625" style="95" customWidth="1"/>
    <col min="4846" max="4846" width="11.28515625" style="95" customWidth="1"/>
    <col min="4847" max="4847" width="13.28515625" style="95" customWidth="1"/>
    <col min="4848" max="4848" width="12.85546875" style="95" customWidth="1"/>
    <col min="4849" max="4849" width="16" style="95" customWidth="1"/>
    <col min="4850" max="4850" width="14.28515625" style="95" customWidth="1"/>
    <col min="4851" max="4851" width="13.7109375" style="95" customWidth="1"/>
    <col min="4852" max="4852" width="12.85546875" style="95" customWidth="1"/>
    <col min="4853" max="4853" width="15.42578125" style="95" customWidth="1"/>
    <col min="4854" max="4854" width="12.5703125" style="95" customWidth="1"/>
    <col min="4855" max="4855" width="13.28515625" style="95" bestFit="1" customWidth="1"/>
    <col min="4856" max="4856" width="13.140625" style="95" customWidth="1"/>
    <col min="4857" max="4857" width="18.5703125" style="95" customWidth="1"/>
    <col min="4858" max="4858" width="23.7109375" style="95" customWidth="1"/>
    <col min="4859" max="4859" width="21.42578125" style="95" customWidth="1"/>
    <col min="4860" max="4860" width="12" style="95" customWidth="1"/>
    <col min="4861" max="4861" width="21" style="95" customWidth="1"/>
    <col min="4862" max="4862" width="17.28515625" style="95" customWidth="1"/>
    <col min="4863" max="4863" width="22.28515625" style="95" customWidth="1"/>
    <col min="4864" max="4864" width="28.140625" style="95" customWidth="1"/>
    <col min="4865" max="4865" width="20.140625" style="95" customWidth="1"/>
    <col min="4866" max="4866" width="29.85546875" style="95" customWidth="1"/>
    <col min="4867" max="4867" width="14.140625" style="95" customWidth="1"/>
    <col min="4868" max="4868" width="14.42578125" style="95" customWidth="1"/>
    <col min="4869" max="5094" width="9.140625" style="95"/>
    <col min="5095" max="5095" width="16.42578125" style="95" customWidth="1"/>
    <col min="5096" max="5096" width="24.85546875" style="95" customWidth="1"/>
    <col min="5097" max="5097" width="12.42578125" style="95" customWidth="1"/>
    <col min="5098" max="5098" width="16.140625" style="95" customWidth="1"/>
    <col min="5099" max="5099" width="14.7109375" style="95" bestFit="1" customWidth="1"/>
    <col min="5100" max="5100" width="9.140625" style="95"/>
    <col min="5101" max="5101" width="12.140625" style="95" customWidth="1"/>
    <col min="5102" max="5102" width="11.28515625" style="95" customWidth="1"/>
    <col min="5103" max="5103" width="13.28515625" style="95" customWidth="1"/>
    <col min="5104" max="5104" width="12.85546875" style="95" customWidth="1"/>
    <col min="5105" max="5105" width="16" style="95" customWidth="1"/>
    <col min="5106" max="5106" width="14.28515625" style="95" customWidth="1"/>
    <col min="5107" max="5107" width="13.7109375" style="95" customWidth="1"/>
    <col min="5108" max="5108" width="12.85546875" style="95" customWidth="1"/>
    <col min="5109" max="5109" width="15.42578125" style="95" customWidth="1"/>
    <col min="5110" max="5110" width="12.5703125" style="95" customWidth="1"/>
    <col min="5111" max="5111" width="13.28515625" style="95" bestFit="1" customWidth="1"/>
    <col min="5112" max="5112" width="13.140625" style="95" customWidth="1"/>
    <col min="5113" max="5113" width="18.5703125" style="95" customWidth="1"/>
    <col min="5114" max="5114" width="23.7109375" style="95" customWidth="1"/>
    <col min="5115" max="5115" width="21.42578125" style="95" customWidth="1"/>
    <col min="5116" max="5116" width="12" style="95" customWidth="1"/>
    <col min="5117" max="5117" width="21" style="95" customWidth="1"/>
    <col min="5118" max="5118" width="17.28515625" style="95" customWidth="1"/>
    <col min="5119" max="5119" width="22.28515625" style="95" customWidth="1"/>
    <col min="5120" max="5120" width="28.140625" style="95" customWidth="1"/>
    <col min="5121" max="5121" width="20.140625" style="95" customWidth="1"/>
    <col min="5122" max="5122" width="29.85546875" style="95" customWidth="1"/>
    <col min="5123" max="5123" width="14.140625" style="95" customWidth="1"/>
    <col min="5124" max="5124" width="14.42578125" style="95" customWidth="1"/>
    <col min="5125" max="5350" width="9.140625" style="95"/>
    <col min="5351" max="5351" width="16.42578125" style="95" customWidth="1"/>
    <col min="5352" max="5352" width="24.85546875" style="95" customWidth="1"/>
    <col min="5353" max="5353" width="12.42578125" style="95" customWidth="1"/>
    <col min="5354" max="5354" width="16.140625" style="95" customWidth="1"/>
    <col min="5355" max="5355" width="14.7109375" style="95" bestFit="1" customWidth="1"/>
    <col min="5356" max="5356" width="9.140625" style="95"/>
    <col min="5357" max="5357" width="12.140625" style="95" customWidth="1"/>
    <col min="5358" max="5358" width="11.28515625" style="95" customWidth="1"/>
    <col min="5359" max="5359" width="13.28515625" style="95" customWidth="1"/>
    <col min="5360" max="5360" width="12.85546875" style="95" customWidth="1"/>
    <col min="5361" max="5361" width="16" style="95" customWidth="1"/>
    <col min="5362" max="5362" width="14.28515625" style="95" customWidth="1"/>
    <col min="5363" max="5363" width="13.7109375" style="95" customWidth="1"/>
    <col min="5364" max="5364" width="12.85546875" style="95" customWidth="1"/>
    <col min="5365" max="5365" width="15.42578125" style="95" customWidth="1"/>
    <col min="5366" max="5366" width="12.5703125" style="95" customWidth="1"/>
    <col min="5367" max="5367" width="13.28515625" style="95" bestFit="1" customWidth="1"/>
    <col min="5368" max="5368" width="13.140625" style="95" customWidth="1"/>
    <col min="5369" max="5369" width="18.5703125" style="95" customWidth="1"/>
    <col min="5370" max="5370" width="23.7109375" style="95" customWidth="1"/>
    <col min="5371" max="5371" width="21.42578125" style="95" customWidth="1"/>
    <col min="5372" max="5372" width="12" style="95" customWidth="1"/>
    <col min="5373" max="5373" width="21" style="95" customWidth="1"/>
    <col min="5374" max="5374" width="17.28515625" style="95" customWidth="1"/>
    <col min="5375" max="5375" width="22.28515625" style="95" customWidth="1"/>
    <col min="5376" max="5376" width="28.140625" style="95" customWidth="1"/>
    <col min="5377" max="5377" width="20.140625" style="95" customWidth="1"/>
    <col min="5378" max="5378" width="29.85546875" style="95" customWidth="1"/>
    <col min="5379" max="5379" width="14.140625" style="95" customWidth="1"/>
    <col min="5380" max="5380" width="14.42578125" style="95" customWidth="1"/>
    <col min="5381" max="5606" width="9.140625" style="95"/>
    <col min="5607" max="5607" width="16.42578125" style="95" customWidth="1"/>
    <col min="5608" max="5608" width="24.85546875" style="95" customWidth="1"/>
    <col min="5609" max="5609" width="12.42578125" style="95" customWidth="1"/>
    <col min="5610" max="5610" width="16.140625" style="95" customWidth="1"/>
    <col min="5611" max="5611" width="14.7109375" style="95" bestFit="1" customWidth="1"/>
    <col min="5612" max="5612" width="9.140625" style="95"/>
    <col min="5613" max="5613" width="12.140625" style="95" customWidth="1"/>
    <col min="5614" max="5614" width="11.28515625" style="95" customWidth="1"/>
    <col min="5615" max="5615" width="13.28515625" style="95" customWidth="1"/>
    <col min="5616" max="5616" width="12.85546875" style="95" customWidth="1"/>
    <col min="5617" max="5617" width="16" style="95" customWidth="1"/>
    <col min="5618" max="5618" width="14.28515625" style="95" customWidth="1"/>
    <col min="5619" max="5619" width="13.7109375" style="95" customWidth="1"/>
    <col min="5620" max="5620" width="12.85546875" style="95" customWidth="1"/>
    <col min="5621" max="5621" width="15.42578125" style="95" customWidth="1"/>
    <col min="5622" max="5622" width="12.5703125" style="95" customWidth="1"/>
    <col min="5623" max="5623" width="13.28515625" style="95" bestFit="1" customWidth="1"/>
    <col min="5624" max="5624" width="13.140625" style="95" customWidth="1"/>
    <col min="5625" max="5625" width="18.5703125" style="95" customWidth="1"/>
    <col min="5626" max="5626" width="23.7109375" style="95" customWidth="1"/>
    <col min="5627" max="5627" width="21.42578125" style="95" customWidth="1"/>
    <col min="5628" max="5628" width="12" style="95" customWidth="1"/>
    <col min="5629" max="5629" width="21" style="95" customWidth="1"/>
    <col min="5630" max="5630" width="17.28515625" style="95" customWidth="1"/>
    <col min="5631" max="5631" width="22.28515625" style="95" customWidth="1"/>
    <col min="5632" max="5632" width="28.140625" style="95" customWidth="1"/>
    <col min="5633" max="5633" width="20.140625" style="95" customWidth="1"/>
    <col min="5634" max="5634" width="29.85546875" style="95" customWidth="1"/>
    <col min="5635" max="5635" width="14.140625" style="95" customWidth="1"/>
    <col min="5636" max="5636" width="14.42578125" style="95" customWidth="1"/>
    <col min="5637" max="5862" width="9.140625" style="95"/>
    <col min="5863" max="5863" width="16.42578125" style="95" customWidth="1"/>
    <col min="5864" max="5864" width="24.85546875" style="95" customWidth="1"/>
    <col min="5865" max="5865" width="12.42578125" style="95" customWidth="1"/>
    <col min="5866" max="5866" width="16.140625" style="95" customWidth="1"/>
    <col min="5867" max="5867" width="14.7109375" style="95" bestFit="1" customWidth="1"/>
    <col min="5868" max="5868" width="9.140625" style="95"/>
    <col min="5869" max="5869" width="12.140625" style="95" customWidth="1"/>
    <col min="5870" max="5870" width="11.28515625" style="95" customWidth="1"/>
    <col min="5871" max="5871" width="13.28515625" style="95" customWidth="1"/>
    <col min="5872" max="5872" width="12.85546875" style="95" customWidth="1"/>
    <col min="5873" max="5873" width="16" style="95" customWidth="1"/>
    <col min="5874" max="5874" width="14.28515625" style="95" customWidth="1"/>
    <col min="5875" max="5875" width="13.7109375" style="95" customWidth="1"/>
    <col min="5876" max="5876" width="12.85546875" style="95" customWidth="1"/>
    <col min="5877" max="5877" width="15.42578125" style="95" customWidth="1"/>
    <col min="5878" max="5878" width="12.5703125" style="95" customWidth="1"/>
    <col min="5879" max="5879" width="13.28515625" style="95" bestFit="1" customWidth="1"/>
    <col min="5880" max="5880" width="13.140625" style="95" customWidth="1"/>
    <col min="5881" max="5881" width="18.5703125" style="95" customWidth="1"/>
    <col min="5882" max="5882" width="23.7109375" style="95" customWidth="1"/>
    <col min="5883" max="5883" width="21.42578125" style="95" customWidth="1"/>
    <col min="5884" max="5884" width="12" style="95" customWidth="1"/>
    <col min="5885" max="5885" width="21" style="95" customWidth="1"/>
    <col min="5886" max="5886" width="17.28515625" style="95" customWidth="1"/>
    <col min="5887" max="5887" width="22.28515625" style="95" customWidth="1"/>
    <col min="5888" max="5888" width="28.140625" style="95" customWidth="1"/>
    <col min="5889" max="5889" width="20.140625" style="95" customWidth="1"/>
    <col min="5890" max="5890" width="29.85546875" style="95" customWidth="1"/>
    <col min="5891" max="5891" width="14.140625" style="95" customWidth="1"/>
    <col min="5892" max="5892" width="14.42578125" style="95" customWidth="1"/>
    <col min="5893" max="6118" width="9.140625" style="95"/>
    <col min="6119" max="6119" width="16.42578125" style="95" customWidth="1"/>
    <col min="6120" max="6120" width="24.85546875" style="95" customWidth="1"/>
    <col min="6121" max="6121" width="12.42578125" style="95" customWidth="1"/>
    <col min="6122" max="6122" width="16.140625" style="95" customWidth="1"/>
    <col min="6123" max="6123" width="14.7109375" style="95" bestFit="1" customWidth="1"/>
    <col min="6124" max="6124" width="9.140625" style="95"/>
    <col min="6125" max="6125" width="12.140625" style="95" customWidth="1"/>
    <col min="6126" max="6126" width="11.28515625" style="95" customWidth="1"/>
    <col min="6127" max="6127" width="13.28515625" style="95" customWidth="1"/>
    <col min="6128" max="6128" width="12.85546875" style="95" customWidth="1"/>
    <col min="6129" max="6129" width="16" style="95" customWidth="1"/>
    <col min="6130" max="6130" width="14.28515625" style="95" customWidth="1"/>
    <col min="6131" max="6131" width="13.7109375" style="95" customWidth="1"/>
    <col min="6132" max="6132" width="12.85546875" style="95" customWidth="1"/>
    <col min="6133" max="6133" width="15.42578125" style="95" customWidth="1"/>
    <col min="6134" max="6134" width="12.5703125" style="95" customWidth="1"/>
    <col min="6135" max="6135" width="13.28515625" style="95" bestFit="1" customWidth="1"/>
    <col min="6136" max="6136" width="13.140625" style="95" customWidth="1"/>
    <col min="6137" max="6137" width="18.5703125" style="95" customWidth="1"/>
    <col min="6138" max="6138" width="23.7109375" style="95" customWidth="1"/>
    <col min="6139" max="6139" width="21.42578125" style="95" customWidth="1"/>
    <col min="6140" max="6140" width="12" style="95" customWidth="1"/>
    <col min="6141" max="6141" width="21" style="95" customWidth="1"/>
    <col min="6142" max="6142" width="17.28515625" style="95" customWidth="1"/>
    <col min="6143" max="6143" width="22.28515625" style="95" customWidth="1"/>
    <col min="6144" max="6144" width="28.140625" style="95" customWidth="1"/>
    <col min="6145" max="6145" width="20.140625" style="95" customWidth="1"/>
    <col min="6146" max="6146" width="29.85546875" style="95" customWidth="1"/>
    <col min="6147" max="6147" width="14.140625" style="95" customWidth="1"/>
    <col min="6148" max="6148" width="14.42578125" style="95" customWidth="1"/>
    <col min="6149" max="6374" width="9.140625" style="95"/>
    <col min="6375" max="6375" width="16.42578125" style="95" customWidth="1"/>
    <col min="6376" max="6376" width="24.85546875" style="95" customWidth="1"/>
    <col min="6377" max="6377" width="12.42578125" style="95" customWidth="1"/>
    <col min="6378" max="6378" width="16.140625" style="95" customWidth="1"/>
    <col min="6379" max="6379" width="14.7109375" style="95" bestFit="1" customWidth="1"/>
    <col min="6380" max="6380" width="9.140625" style="95"/>
    <col min="6381" max="6381" width="12.140625" style="95" customWidth="1"/>
    <col min="6382" max="6382" width="11.28515625" style="95" customWidth="1"/>
    <col min="6383" max="6383" width="13.28515625" style="95" customWidth="1"/>
    <col min="6384" max="6384" width="12.85546875" style="95" customWidth="1"/>
    <col min="6385" max="6385" width="16" style="95" customWidth="1"/>
    <col min="6386" max="6386" width="14.28515625" style="95" customWidth="1"/>
    <col min="6387" max="6387" width="13.7109375" style="95" customWidth="1"/>
    <col min="6388" max="6388" width="12.85546875" style="95" customWidth="1"/>
    <col min="6389" max="6389" width="15.42578125" style="95" customWidth="1"/>
    <col min="6390" max="6390" width="12.5703125" style="95" customWidth="1"/>
    <col min="6391" max="6391" width="13.28515625" style="95" bestFit="1" customWidth="1"/>
    <col min="6392" max="6392" width="13.140625" style="95" customWidth="1"/>
    <col min="6393" max="6393" width="18.5703125" style="95" customWidth="1"/>
    <col min="6394" max="6394" width="23.7109375" style="95" customWidth="1"/>
    <col min="6395" max="6395" width="21.42578125" style="95" customWidth="1"/>
    <col min="6396" max="6396" width="12" style="95" customWidth="1"/>
    <col min="6397" max="6397" width="21" style="95" customWidth="1"/>
    <col min="6398" max="6398" width="17.28515625" style="95" customWidth="1"/>
    <col min="6399" max="6399" width="22.28515625" style="95" customWidth="1"/>
    <col min="6400" max="6400" width="28.140625" style="95" customWidth="1"/>
    <col min="6401" max="6401" width="20.140625" style="95" customWidth="1"/>
    <col min="6402" max="6402" width="29.85546875" style="95" customWidth="1"/>
    <col min="6403" max="6403" width="14.140625" style="95" customWidth="1"/>
    <col min="6404" max="6404" width="14.42578125" style="95" customWidth="1"/>
    <col min="6405" max="6630" width="9.140625" style="95"/>
    <col min="6631" max="6631" width="16.42578125" style="95" customWidth="1"/>
    <col min="6632" max="6632" width="24.85546875" style="95" customWidth="1"/>
    <col min="6633" max="6633" width="12.42578125" style="95" customWidth="1"/>
    <col min="6634" max="6634" width="16.140625" style="95" customWidth="1"/>
    <col min="6635" max="6635" width="14.7109375" style="95" bestFit="1" customWidth="1"/>
    <col min="6636" max="6636" width="9.140625" style="95"/>
    <col min="6637" max="6637" width="12.140625" style="95" customWidth="1"/>
    <col min="6638" max="6638" width="11.28515625" style="95" customWidth="1"/>
    <col min="6639" max="6639" width="13.28515625" style="95" customWidth="1"/>
    <col min="6640" max="6640" width="12.85546875" style="95" customWidth="1"/>
    <col min="6641" max="6641" width="16" style="95" customWidth="1"/>
    <col min="6642" max="6642" width="14.28515625" style="95" customWidth="1"/>
    <col min="6643" max="6643" width="13.7109375" style="95" customWidth="1"/>
    <col min="6644" max="6644" width="12.85546875" style="95" customWidth="1"/>
    <col min="6645" max="6645" width="15.42578125" style="95" customWidth="1"/>
    <col min="6646" max="6646" width="12.5703125" style="95" customWidth="1"/>
    <col min="6647" max="6647" width="13.28515625" style="95" bestFit="1" customWidth="1"/>
    <col min="6648" max="6648" width="13.140625" style="95" customWidth="1"/>
    <col min="6649" max="6649" width="18.5703125" style="95" customWidth="1"/>
    <col min="6650" max="6650" width="23.7109375" style="95" customWidth="1"/>
    <col min="6651" max="6651" width="21.42578125" style="95" customWidth="1"/>
    <col min="6652" max="6652" width="12" style="95" customWidth="1"/>
    <col min="6653" max="6653" width="21" style="95" customWidth="1"/>
    <col min="6654" max="6654" width="17.28515625" style="95" customWidth="1"/>
    <col min="6655" max="6655" width="22.28515625" style="95" customWidth="1"/>
    <col min="6656" max="6656" width="28.140625" style="95" customWidth="1"/>
    <col min="6657" max="6657" width="20.140625" style="95" customWidth="1"/>
    <col min="6658" max="6658" width="29.85546875" style="95" customWidth="1"/>
    <col min="6659" max="6659" width="14.140625" style="95" customWidth="1"/>
    <col min="6660" max="6660" width="14.42578125" style="95" customWidth="1"/>
    <col min="6661" max="6886" width="9.140625" style="95"/>
    <col min="6887" max="6887" width="16.42578125" style="95" customWidth="1"/>
    <col min="6888" max="6888" width="24.85546875" style="95" customWidth="1"/>
    <col min="6889" max="6889" width="12.42578125" style="95" customWidth="1"/>
    <col min="6890" max="6890" width="16.140625" style="95" customWidth="1"/>
    <col min="6891" max="6891" width="14.7109375" style="95" bestFit="1" customWidth="1"/>
    <col min="6892" max="6892" width="9.140625" style="95"/>
    <col min="6893" max="6893" width="12.140625" style="95" customWidth="1"/>
    <col min="6894" max="6894" width="11.28515625" style="95" customWidth="1"/>
    <col min="6895" max="6895" width="13.28515625" style="95" customWidth="1"/>
    <col min="6896" max="6896" width="12.85546875" style="95" customWidth="1"/>
    <col min="6897" max="6897" width="16" style="95" customWidth="1"/>
    <col min="6898" max="6898" width="14.28515625" style="95" customWidth="1"/>
    <col min="6899" max="6899" width="13.7109375" style="95" customWidth="1"/>
    <col min="6900" max="6900" width="12.85546875" style="95" customWidth="1"/>
    <col min="6901" max="6901" width="15.42578125" style="95" customWidth="1"/>
    <col min="6902" max="6902" width="12.5703125" style="95" customWidth="1"/>
    <col min="6903" max="6903" width="13.28515625" style="95" bestFit="1" customWidth="1"/>
    <col min="6904" max="6904" width="13.140625" style="95" customWidth="1"/>
    <col min="6905" max="6905" width="18.5703125" style="95" customWidth="1"/>
    <col min="6906" max="6906" width="23.7109375" style="95" customWidth="1"/>
    <col min="6907" max="6907" width="21.42578125" style="95" customWidth="1"/>
    <col min="6908" max="6908" width="12" style="95" customWidth="1"/>
    <col min="6909" max="6909" width="21" style="95" customWidth="1"/>
    <col min="6910" max="6910" width="17.28515625" style="95" customWidth="1"/>
    <col min="6911" max="6911" width="22.28515625" style="95" customWidth="1"/>
    <col min="6912" max="6912" width="28.140625" style="95" customWidth="1"/>
    <col min="6913" max="6913" width="20.140625" style="95" customWidth="1"/>
    <col min="6914" max="6914" width="29.85546875" style="95" customWidth="1"/>
    <col min="6915" max="6915" width="14.140625" style="95" customWidth="1"/>
    <col min="6916" max="6916" width="14.42578125" style="95" customWidth="1"/>
    <col min="6917" max="7142" width="9.140625" style="95"/>
    <col min="7143" max="7143" width="16.42578125" style="95" customWidth="1"/>
    <col min="7144" max="7144" width="24.85546875" style="95" customWidth="1"/>
    <col min="7145" max="7145" width="12.42578125" style="95" customWidth="1"/>
    <col min="7146" max="7146" width="16.140625" style="95" customWidth="1"/>
    <col min="7147" max="7147" width="14.7109375" style="95" bestFit="1" customWidth="1"/>
    <col min="7148" max="7148" width="9.140625" style="95"/>
    <col min="7149" max="7149" width="12.140625" style="95" customWidth="1"/>
    <col min="7150" max="7150" width="11.28515625" style="95" customWidth="1"/>
    <col min="7151" max="7151" width="13.28515625" style="95" customWidth="1"/>
    <col min="7152" max="7152" width="12.85546875" style="95" customWidth="1"/>
    <col min="7153" max="7153" width="16" style="95" customWidth="1"/>
    <col min="7154" max="7154" width="14.28515625" style="95" customWidth="1"/>
    <col min="7155" max="7155" width="13.7109375" style="95" customWidth="1"/>
    <col min="7156" max="7156" width="12.85546875" style="95" customWidth="1"/>
    <col min="7157" max="7157" width="15.42578125" style="95" customWidth="1"/>
    <col min="7158" max="7158" width="12.5703125" style="95" customWidth="1"/>
    <col min="7159" max="7159" width="13.28515625" style="95" bestFit="1" customWidth="1"/>
    <col min="7160" max="7160" width="13.140625" style="95" customWidth="1"/>
    <col min="7161" max="7161" width="18.5703125" style="95" customWidth="1"/>
    <col min="7162" max="7162" width="23.7109375" style="95" customWidth="1"/>
    <col min="7163" max="7163" width="21.42578125" style="95" customWidth="1"/>
    <col min="7164" max="7164" width="12" style="95" customWidth="1"/>
    <col min="7165" max="7165" width="21" style="95" customWidth="1"/>
    <col min="7166" max="7166" width="17.28515625" style="95" customWidth="1"/>
    <col min="7167" max="7167" width="22.28515625" style="95" customWidth="1"/>
    <col min="7168" max="7168" width="28.140625" style="95" customWidth="1"/>
    <col min="7169" max="7169" width="20.140625" style="95" customWidth="1"/>
    <col min="7170" max="7170" width="29.85546875" style="95" customWidth="1"/>
    <col min="7171" max="7171" width="14.140625" style="95" customWidth="1"/>
    <col min="7172" max="7172" width="14.42578125" style="95" customWidth="1"/>
    <col min="7173" max="7398" width="9.140625" style="95"/>
    <col min="7399" max="7399" width="16.42578125" style="95" customWidth="1"/>
    <col min="7400" max="7400" width="24.85546875" style="95" customWidth="1"/>
    <col min="7401" max="7401" width="12.42578125" style="95" customWidth="1"/>
    <col min="7402" max="7402" width="16.140625" style="95" customWidth="1"/>
    <col min="7403" max="7403" width="14.7109375" style="95" bestFit="1" customWidth="1"/>
    <col min="7404" max="7404" width="9.140625" style="95"/>
    <col min="7405" max="7405" width="12.140625" style="95" customWidth="1"/>
    <col min="7406" max="7406" width="11.28515625" style="95" customWidth="1"/>
    <col min="7407" max="7407" width="13.28515625" style="95" customWidth="1"/>
    <col min="7408" max="7408" width="12.85546875" style="95" customWidth="1"/>
    <col min="7409" max="7409" width="16" style="95" customWidth="1"/>
    <col min="7410" max="7410" width="14.28515625" style="95" customWidth="1"/>
    <col min="7411" max="7411" width="13.7109375" style="95" customWidth="1"/>
    <col min="7412" max="7412" width="12.85546875" style="95" customWidth="1"/>
    <col min="7413" max="7413" width="15.42578125" style="95" customWidth="1"/>
    <col min="7414" max="7414" width="12.5703125" style="95" customWidth="1"/>
    <col min="7415" max="7415" width="13.28515625" style="95" bestFit="1" customWidth="1"/>
    <col min="7416" max="7416" width="13.140625" style="95" customWidth="1"/>
    <col min="7417" max="7417" width="18.5703125" style="95" customWidth="1"/>
    <col min="7418" max="7418" width="23.7109375" style="95" customWidth="1"/>
    <col min="7419" max="7419" width="21.42578125" style="95" customWidth="1"/>
    <col min="7420" max="7420" width="12" style="95" customWidth="1"/>
    <col min="7421" max="7421" width="21" style="95" customWidth="1"/>
    <col min="7422" max="7422" width="17.28515625" style="95" customWidth="1"/>
    <col min="7423" max="7423" width="22.28515625" style="95" customWidth="1"/>
    <col min="7424" max="7424" width="28.140625" style="95" customWidth="1"/>
    <col min="7425" max="7425" width="20.140625" style="95" customWidth="1"/>
    <col min="7426" max="7426" width="29.85546875" style="95" customWidth="1"/>
    <col min="7427" max="7427" width="14.140625" style="95" customWidth="1"/>
    <col min="7428" max="7428" width="14.42578125" style="95" customWidth="1"/>
    <col min="7429" max="7654" width="9.140625" style="95"/>
    <col min="7655" max="7655" width="16.42578125" style="95" customWidth="1"/>
    <col min="7656" max="7656" width="24.85546875" style="95" customWidth="1"/>
    <col min="7657" max="7657" width="12.42578125" style="95" customWidth="1"/>
    <col min="7658" max="7658" width="16.140625" style="95" customWidth="1"/>
    <col min="7659" max="7659" width="14.7109375" style="95" bestFit="1" customWidth="1"/>
    <col min="7660" max="7660" width="9.140625" style="95"/>
    <col min="7661" max="7661" width="12.140625" style="95" customWidth="1"/>
    <col min="7662" max="7662" width="11.28515625" style="95" customWidth="1"/>
    <col min="7663" max="7663" width="13.28515625" style="95" customWidth="1"/>
    <col min="7664" max="7664" width="12.85546875" style="95" customWidth="1"/>
    <col min="7665" max="7665" width="16" style="95" customWidth="1"/>
    <col min="7666" max="7666" width="14.28515625" style="95" customWidth="1"/>
    <col min="7667" max="7667" width="13.7109375" style="95" customWidth="1"/>
    <col min="7668" max="7668" width="12.85546875" style="95" customWidth="1"/>
    <col min="7669" max="7669" width="15.42578125" style="95" customWidth="1"/>
    <col min="7670" max="7670" width="12.5703125" style="95" customWidth="1"/>
    <col min="7671" max="7671" width="13.28515625" style="95" bestFit="1" customWidth="1"/>
    <col min="7672" max="7672" width="13.140625" style="95" customWidth="1"/>
    <col min="7673" max="7673" width="18.5703125" style="95" customWidth="1"/>
    <col min="7674" max="7674" width="23.7109375" style="95" customWidth="1"/>
    <col min="7675" max="7675" width="21.42578125" style="95" customWidth="1"/>
    <col min="7676" max="7676" width="12" style="95" customWidth="1"/>
    <col min="7677" max="7677" width="21" style="95" customWidth="1"/>
    <col min="7678" max="7678" width="17.28515625" style="95" customWidth="1"/>
    <col min="7679" max="7679" width="22.28515625" style="95" customWidth="1"/>
    <col min="7680" max="7680" width="28.140625" style="95" customWidth="1"/>
    <col min="7681" max="7681" width="20.140625" style="95" customWidth="1"/>
    <col min="7682" max="7682" width="29.85546875" style="95" customWidth="1"/>
    <col min="7683" max="7683" width="14.140625" style="95" customWidth="1"/>
    <col min="7684" max="7684" width="14.42578125" style="95" customWidth="1"/>
    <col min="7685" max="7910" width="9.140625" style="95"/>
    <col min="7911" max="7911" width="16.42578125" style="95" customWidth="1"/>
    <col min="7912" max="7912" width="24.85546875" style="95" customWidth="1"/>
    <col min="7913" max="7913" width="12.42578125" style="95" customWidth="1"/>
    <col min="7914" max="7914" width="16.140625" style="95" customWidth="1"/>
    <col min="7915" max="7915" width="14.7109375" style="95" bestFit="1" customWidth="1"/>
    <col min="7916" max="7916" width="9.140625" style="95"/>
    <col min="7917" max="7917" width="12.140625" style="95" customWidth="1"/>
    <col min="7918" max="7918" width="11.28515625" style="95" customWidth="1"/>
    <col min="7919" max="7919" width="13.28515625" style="95" customWidth="1"/>
    <col min="7920" max="7920" width="12.85546875" style="95" customWidth="1"/>
    <col min="7921" max="7921" width="16" style="95" customWidth="1"/>
    <col min="7922" max="7922" width="14.28515625" style="95" customWidth="1"/>
    <col min="7923" max="7923" width="13.7109375" style="95" customWidth="1"/>
    <col min="7924" max="7924" width="12.85546875" style="95" customWidth="1"/>
    <col min="7925" max="7925" width="15.42578125" style="95" customWidth="1"/>
    <col min="7926" max="7926" width="12.5703125" style="95" customWidth="1"/>
    <col min="7927" max="7927" width="13.28515625" style="95" bestFit="1" customWidth="1"/>
    <col min="7928" max="7928" width="13.140625" style="95" customWidth="1"/>
    <col min="7929" max="7929" width="18.5703125" style="95" customWidth="1"/>
    <col min="7930" max="7930" width="23.7109375" style="95" customWidth="1"/>
    <col min="7931" max="7931" width="21.42578125" style="95" customWidth="1"/>
    <col min="7932" max="7932" width="12" style="95" customWidth="1"/>
    <col min="7933" max="7933" width="21" style="95" customWidth="1"/>
    <col min="7934" max="7934" width="17.28515625" style="95" customWidth="1"/>
    <col min="7935" max="7935" width="22.28515625" style="95" customWidth="1"/>
    <col min="7936" max="7936" width="28.140625" style="95" customWidth="1"/>
    <col min="7937" max="7937" width="20.140625" style="95" customWidth="1"/>
    <col min="7938" max="7938" width="29.85546875" style="95" customWidth="1"/>
    <col min="7939" max="7939" width="14.140625" style="95" customWidth="1"/>
    <col min="7940" max="7940" width="14.42578125" style="95" customWidth="1"/>
    <col min="7941" max="8166" width="9.140625" style="95"/>
    <col min="8167" max="8167" width="16.42578125" style="95" customWidth="1"/>
    <col min="8168" max="8168" width="24.85546875" style="95" customWidth="1"/>
    <col min="8169" max="8169" width="12.42578125" style="95" customWidth="1"/>
    <col min="8170" max="8170" width="16.140625" style="95" customWidth="1"/>
    <col min="8171" max="8171" width="14.7109375" style="95" bestFit="1" customWidth="1"/>
    <col min="8172" max="8172" width="9.140625" style="95"/>
    <col min="8173" max="8173" width="12.140625" style="95" customWidth="1"/>
    <col min="8174" max="8174" width="11.28515625" style="95" customWidth="1"/>
    <col min="8175" max="8175" width="13.28515625" style="95" customWidth="1"/>
    <col min="8176" max="8176" width="12.85546875" style="95" customWidth="1"/>
    <col min="8177" max="8177" width="16" style="95" customWidth="1"/>
    <col min="8178" max="8178" width="14.28515625" style="95" customWidth="1"/>
    <col min="8179" max="8179" width="13.7109375" style="95" customWidth="1"/>
    <col min="8180" max="8180" width="12.85546875" style="95" customWidth="1"/>
    <col min="8181" max="8181" width="15.42578125" style="95" customWidth="1"/>
    <col min="8182" max="8182" width="12.5703125" style="95" customWidth="1"/>
    <col min="8183" max="8183" width="13.28515625" style="95" bestFit="1" customWidth="1"/>
    <col min="8184" max="8184" width="13.140625" style="95" customWidth="1"/>
    <col min="8185" max="8185" width="18.5703125" style="95" customWidth="1"/>
    <col min="8186" max="8186" width="23.7109375" style="95" customWidth="1"/>
    <col min="8187" max="8187" width="21.42578125" style="95" customWidth="1"/>
    <col min="8188" max="8188" width="12" style="95" customWidth="1"/>
    <col min="8189" max="8189" width="21" style="95" customWidth="1"/>
    <col min="8190" max="8190" width="17.28515625" style="95" customWidth="1"/>
    <col min="8191" max="8191" width="22.28515625" style="95" customWidth="1"/>
    <col min="8192" max="8192" width="28.140625" style="95" customWidth="1"/>
    <col min="8193" max="8193" width="20.140625" style="95" customWidth="1"/>
    <col min="8194" max="8194" width="29.85546875" style="95" customWidth="1"/>
    <col min="8195" max="8195" width="14.140625" style="95" customWidth="1"/>
    <col min="8196" max="8196" width="14.42578125" style="95" customWidth="1"/>
    <col min="8197" max="8422" width="9.140625" style="95"/>
    <col min="8423" max="8423" width="16.42578125" style="95" customWidth="1"/>
    <col min="8424" max="8424" width="24.85546875" style="95" customWidth="1"/>
    <col min="8425" max="8425" width="12.42578125" style="95" customWidth="1"/>
    <col min="8426" max="8426" width="16.140625" style="95" customWidth="1"/>
    <col min="8427" max="8427" width="14.7109375" style="95" bestFit="1" customWidth="1"/>
    <col min="8428" max="8428" width="9.140625" style="95"/>
    <col min="8429" max="8429" width="12.140625" style="95" customWidth="1"/>
    <col min="8430" max="8430" width="11.28515625" style="95" customWidth="1"/>
    <col min="8431" max="8431" width="13.28515625" style="95" customWidth="1"/>
    <col min="8432" max="8432" width="12.85546875" style="95" customWidth="1"/>
    <col min="8433" max="8433" width="16" style="95" customWidth="1"/>
    <col min="8434" max="8434" width="14.28515625" style="95" customWidth="1"/>
    <col min="8435" max="8435" width="13.7109375" style="95" customWidth="1"/>
    <col min="8436" max="8436" width="12.85546875" style="95" customWidth="1"/>
    <col min="8437" max="8437" width="15.42578125" style="95" customWidth="1"/>
    <col min="8438" max="8438" width="12.5703125" style="95" customWidth="1"/>
    <col min="8439" max="8439" width="13.28515625" style="95" bestFit="1" customWidth="1"/>
    <col min="8440" max="8440" width="13.140625" style="95" customWidth="1"/>
    <col min="8441" max="8441" width="18.5703125" style="95" customWidth="1"/>
    <col min="8442" max="8442" width="23.7109375" style="95" customWidth="1"/>
    <col min="8443" max="8443" width="21.42578125" style="95" customWidth="1"/>
    <col min="8444" max="8444" width="12" style="95" customWidth="1"/>
    <col min="8445" max="8445" width="21" style="95" customWidth="1"/>
    <col min="8446" max="8446" width="17.28515625" style="95" customWidth="1"/>
    <col min="8447" max="8447" width="22.28515625" style="95" customWidth="1"/>
    <col min="8448" max="8448" width="28.140625" style="95" customWidth="1"/>
    <col min="8449" max="8449" width="20.140625" style="95" customWidth="1"/>
    <col min="8450" max="8450" width="29.85546875" style="95" customWidth="1"/>
    <col min="8451" max="8451" width="14.140625" style="95" customWidth="1"/>
    <col min="8452" max="8452" width="14.42578125" style="95" customWidth="1"/>
    <col min="8453" max="8678" width="9.140625" style="95"/>
    <col min="8679" max="8679" width="16.42578125" style="95" customWidth="1"/>
    <col min="8680" max="8680" width="24.85546875" style="95" customWidth="1"/>
    <col min="8681" max="8681" width="12.42578125" style="95" customWidth="1"/>
    <col min="8682" max="8682" width="16.140625" style="95" customWidth="1"/>
    <col min="8683" max="8683" width="14.7109375" style="95" bestFit="1" customWidth="1"/>
    <col min="8684" max="8684" width="9.140625" style="95"/>
    <col min="8685" max="8685" width="12.140625" style="95" customWidth="1"/>
    <col min="8686" max="8686" width="11.28515625" style="95" customWidth="1"/>
    <col min="8687" max="8687" width="13.28515625" style="95" customWidth="1"/>
    <col min="8688" max="8688" width="12.85546875" style="95" customWidth="1"/>
    <col min="8689" max="8689" width="16" style="95" customWidth="1"/>
    <col min="8690" max="8690" width="14.28515625" style="95" customWidth="1"/>
    <col min="8691" max="8691" width="13.7109375" style="95" customWidth="1"/>
    <col min="8692" max="8692" width="12.85546875" style="95" customWidth="1"/>
    <col min="8693" max="8693" width="15.42578125" style="95" customWidth="1"/>
    <col min="8694" max="8694" width="12.5703125" style="95" customWidth="1"/>
    <col min="8695" max="8695" width="13.28515625" style="95" bestFit="1" customWidth="1"/>
    <col min="8696" max="8696" width="13.140625" style="95" customWidth="1"/>
    <col min="8697" max="8697" width="18.5703125" style="95" customWidth="1"/>
    <col min="8698" max="8698" width="23.7109375" style="95" customWidth="1"/>
    <col min="8699" max="8699" width="21.42578125" style="95" customWidth="1"/>
    <col min="8700" max="8700" width="12" style="95" customWidth="1"/>
    <col min="8701" max="8701" width="21" style="95" customWidth="1"/>
    <col min="8702" max="8702" width="17.28515625" style="95" customWidth="1"/>
    <col min="8703" max="8703" width="22.28515625" style="95" customWidth="1"/>
    <col min="8704" max="8704" width="28.140625" style="95" customWidth="1"/>
    <col min="8705" max="8705" width="20.140625" style="95" customWidth="1"/>
    <col min="8706" max="8706" width="29.85546875" style="95" customWidth="1"/>
    <col min="8707" max="8707" width="14.140625" style="95" customWidth="1"/>
    <col min="8708" max="8708" width="14.42578125" style="95" customWidth="1"/>
    <col min="8709" max="8934" width="9.140625" style="95"/>
    <col min="8935" max="8935" width="16.42578125" style="95" customWidth="1"/>
    <col min="8936" max="8936" width="24.85546875" style="95" customWidth="1"/>
    <col min="8937" max="8937" width="12.42578125" style="95" customWidth="1"/>
    <col min="8938" max="8938" width="16.140625" style="95" customWidth="1"/>
    <col min="8939" max="8939" width="14.7109375" style="95" bestFit="1" customWidth="1"/>
    <col min="8940" max="8940" width="9.140625" style="95"/>
    <col min="8941" max="8941" width="12.140625" style="95" customWidth="1"/>
    <col min="8942" max="8942" width="11.28515625" style="95" customWidth="1"/>
    <col min="8943" max="8943" width="13.28515625" style="95" customWidth="1"/>
    <col min="8944" max="8944" width="12.85546875" style="95" customWidth="1"/>
    <col min="8945" max="8945" width="16" style="95" customWidth="1"/>
    <col min="8946" max="8946" width="14.28515625" style="95" customWidth="1"/>
    <col min="8947" max="8947" width="13.7109375" style="95" customWidth="1"/>
    <col min="8948" max="8948" width="12.85546875" style="95" customWidth="1"/>
    <col min="8949" max="8949" width="15.42578125" style="95" customWidth="1"/>
    <col min="8950" max="8950" width="12.5703125" style="95" customWidth="1"/>
    <col min="8951" max="8951" width="13.28515625" style="95" bestFit="1" customWidth="1"/>
    <col min="8952" max="8952" width="13.140625" style="95" customWidth="1"/>
    <col min="8953" max="8953" width="18.5703125" style="95" customWidth="1"/>
    <col min="8954" max="8954" width="23.7109375" style="95" customWidth="1"/>
    <col min="8955" max="8955" width="21.42578125" style="95" customWidth="1"/>
    <col min="8956" max="8956" width="12" style="95" customWidth="1"/>
    <col min="8957" max="8957" width="21" style="95" customWidth="1"/>
    <col min="8958" max="8958" width="17.28515625" style="95" customWidth="1"/>
    <col min="8959" max="8959" width="22.28515625" style="95" customWidth="1"/>
    <col min="8960" max="8960" width="28.140625" style="95" customWidth="1"/>
    <col min="8961" max="8961" width="20.140625" style="95" customWidth="1"/>
    <col min="8962" max="8962" width="29.85546875" style="95" customWidth="1"/>
    <col min="8963" max="8963" width="14.140625" style="95" customWidth="1"/>
    <col min="8964" max="8964" width="14.42578125" style="95" customWidth="1"/>
    <col min="8965" max="9190" width="9.140625" style="95"/>
    <col min="9191" max="9191" width="16.42578125" style="95" customWidth="1"/>
    <col min="9192" max="9192" width="24.85546875" style="95" customWidth="1"/>
    <col min="9193" max="9193" width="12.42578125" style="95" customWidth="1"/>
    <col min="9194" max="9194" width="16.140625" style="95" customWidth="1"/>
    <col min="9195" max="9195" width="14.7109375" style="95" bestFit="1" customWidth="1"/>
    <col min="9196" max="9196" width="9.140625" style="95"/>
    <col min="9197" max="9197" width="12.140625" style="95" customWidth="1"/>
    <col min="9198" max="9198" width="11.28515625" style="95" customWidth="1"/>
    <col min="9199" max="9199" width="13.28515625" style="95" customWidth="1"/>
    <col min="9200" max="9200" width="12.85546875" style="95" customWidth="1"/>
    <col min="9201" max="9201" width="16" style="95" customWidth="1"/>
    <col min="9202" max="9202" width="14.28515625" style="95" customWidth="1"/>
    <col min="9203" max="9203" width="13.7109375" style="95" customWidth="1"/>
    <col min="9204" max="9204" width="12.85546875" style="95" customWidth="1"/>
    <col min="9205" max="9205" width="15.42578125" style="95" customWidth="1"/>
    <col min="9206" max="9206" width="12.5703125" style="95" customWidth="1"/>
    <col min="9207" max="9207" width="13.28515625" style="95" bestFit="1" customWidth="1"/>
    <col min="9208" max="9208" width="13.140625" style="95" customWidth="1"/>
    <col min="9209" max="9209" width="18.5703125" style="95" customWidth="1"/>
    <col min="9210" max="9210" width="23.7109375" style="95" customWidth="1"/>
    <col min="9211" max="9211" width="21.42578125" style="95" customWidth="1"/>
    <col min="9212" max="9212" width="12" style="95" customWidth="1"/>
    <col min="9213" max="9213" width="21" style="95" customWidth="1"/>
    <col min="9214" max="9214" width="17.28515625" style="95" customWidth="1"/>
    <col min="9215" max="9215" width="22.28515625" style="95" customWidth="1"/>
    <col min="9216" max="9216" width="28.140625" style="95" customWidth="1"/>
    <col min="9217" max="9217" width="20.140625" style="95" customWidth="1"/>
    <col min="9218" max="9218" width="29.85546875" style="95" customWidth="1"/>
    <col min="9219" max="9219" width="14.140625" style="95" customWidth="1"/>
    <col min="9220" max="9220" width="14.42578125" style="95" customWidth="1"/>
    <col min="9221" max="9446" width="9.140625" style="95"/>
    <col min="9447" max="9447" width="16.42578125" style="95" customWidth="1"/>
    <col min="9448" max="9448" width="24.85546875" style="95" customWidth="1"/>
    <col min="9449" max="9449" width="12.42578125" style="95" customWidth="1"/>
    <col min="9450" max="9450" width="16.140625" style="95" customWidth="1"/>
    <col min="9451" max="9451" width="14.7109375" style="95" bestFit="1" customWidth="1"/>
    <col min="9452" max="9452" width="9.140625" style="95"/>
    <col min="9453" max="9453" width="12.140625" style="95" customWidth="1"/>
    <col min="9454" max="9454" width="11.28515625" style="95" customWidth="1"/>
    <col min="9455" max="9455" width="13.28515625" style="95" customWidth="1"/>
    <col min="9456" max="9456" width="12.85546875" style="95" customWidth="1"/>
    <col min="9457" max="9457" width="16" style="95" customWidth="1"/>
    <col min="9458" max="9458" width="14.28515625" style="95" customWidth="1"/>
    <col min="9459" max="9459" width="13.7109375" style="95" customWidth="1"/>
    <col min="9460" max="9460" width="12.85546875" style="95" customWidth="1"/>
    <col min="9461" max="9461" width="15.42578125" style="95" customWidth="1"/>
    <col min="9462" max="9462" width="12.5703125" style="95" customWidth="1"/>
    <col min="9463" max="9463" width="13.28515625" style="95" bestFit="1" customWidth="1"/>
    <col min="9464" max="9464" width="13.140625" style="95" customWidth="1"/>
    <col min="9465" max="9465" width="18.5703125" style="95" customWidth="1"/>
    <col min="9466" max="9466" width="23.7109375" style="95" customWidth="1"/>
    <col min="9467" max="9467" width="21.42578125" style="95" customWidth="1"/>
    <col min="9468" max="9468" width="12" style="95" customWidth="1"/>
    <col min="9469" max="9469" width="21" style="95" customWidth="1"/>
    <col min="9470" max="9470" width="17.28515625" style="95" customWidth="1"/>
    <col min="9471" max="9471" width="22.28515625" style="95" customWidth="1"/>
    <col min="9472" max="9472" width="28.140625" style="95" customWidth="1"/>
    <col min="9473" max="9473" width="20.140625" style="95" customWidth="1"/>
    <col min="9474" max="9474" width="29.85546875" style="95" customWidth="1"/>
    <col min="9475" max="9475" width="14.140625" style="95" customWidth="1"/>
    <col min="9476" max="9476" width="14.42578125" style="95" customWidth="1"/>
    <col min="9477" max="9702" width="9.140625" style="95"/>
    <col min="9703" max="9703" width="16.42578125" style="95" customWidth="1"/>
    <col min="9704" max="9704" width="24.85546875" style="95" customWidth="1"/>
    <col min="9705" max="9705" width="12.42578125" style="95" customWidth="1"/>
    <col min="9706" max="9706" width="16.140625" style="95" customWidth="1"/>
    <col min="9707" max="9707" width="14.7109375" style="95" bestFit="1" customWidth="1"/>
    <col min="9708" max="9708" width="9.140625" style="95"/>
    <col min="9709" max="9709" width="12.140625" style="95" customWidth="1"/>
    <col min="9710" max="9710" width="11.28515625" style="95" customWidth="1"/>
    <col min="9711" max="9711" width="13.28515625" style="95" customWidth="1"/>
    <col min="9712" max="9712" width="12.85546875" style="95" customWidth="1"/>
    <col min="9713" max="9713" width="16" style="95" customWidth="1"/>
    <col min="9714" max="9714" width="14.28515625" style="95" customWidth="1"/>
    <col min="9715" max="9715" width="13.7109375" style="95" customWidth="1"/>
    <col min="9716" max="9716" width="12.85546875" style="95" customWidth="1"/>
    <col min="9717" max="9717" width="15.42578125" style="95" customWidth="1"/>
    <col min="9718" max="9718" width="12.5703125" style="95" customWidth="1"/>
    <col min="9719" max="9719" width="13.28515625" style="95" bestFit="1" customWidth="1"/>
    <col min="9720" max="9720" width="13.140625" style="95" customWidth="1"/>
    <col min="9721" max="9721" width="18.5703125" style="95" customWidth="1"/>
    <col min="9722" max="9722" width="23.7109375" style="95" customWidth="1"/>
    <col min="9723" max="9723" width="21.42578125" style="95" customWidth="1"/>
    <col min="9724" max="9724" width="12" style="95" customWidth="1"/>
    <col min="9725" max="9725" width="21" style="95" customWidth="1"/>
    <col min="9726" max="9726" width="17.28515625" style="95" customWidth="1"/>
    <col min="9727" max="9727" width="22.28515625" style="95" customWidth="1"/>
    <col min="9728" max="9728" width="28.140625" style="95" customWidth="1"/>
    <col min="9729" max="9729" width="20.140625" style="95" customWidth="1"/>
    <col min="9730" max="9730" width="29.85546875" style="95" customWidth="1"/>
    <col min="9731" max="9731" width="14.140625" style="95" customWidth="1"/>
    <col min="9732" max="9732" width="14.42578125" style="95" customWidth="1"/>
    <col min="9733" max="9958" width="9.140625" style="95"/>
    <col min="9959" max="9959" width="16.42578125" style="95" customWidth="1"/>
    <col min="9960" max="9960" width="24.85546875" style="95" customWidth="1"/>
    <col min="9961" max="9961" width="12.42578125" style="95" customWidth="1"/>
    <col min="9962" max="9962" width="16.140625" style="95" customWidth="1"/>
    <col min="9963" max="9963" width="14.7109375" style="95" bestFit="1" customWidth="1"/>
    <col min="9964" max="9964" width="9.140625" style="95"/>
    <col min="9965" max="9965" width="12.140625" style="95" customWidth="1"/>
    <col min="9966" max="9966" width="11.28515625" style="95" customWidth="1"/>
    <col min="9967" max="9967" width="13.28515625" style="95" customWidth="1"/>
    <col min="9968" max="9968" width="12.85546875" style="95" customWidth="1"/>
    <col min="9969" max="9969" width="16" style="95" customWidth="1"/>
    <col min="9970" max="9970" width="14.28515625" style="95" customWidth="1"/>
    <col min="9971" max="9971" width="13.7109375" style="95" customWidth="1"/>
    <col min="9972" max="9972" width="12.85546875" style="95" customWidth="1"/>
    <col min="9973" max="9973" width="15.42578125" style="95" customWidth="1"/>
    <col min="9974" max="9974" width="12.5703125" style="95" customWidth="1"/>
    <col min="9975" max="9975" width="13.28515625" style="95" bestFit="1" customWidth="1"/>
    <col min="9976" max="9976" width="13.140625" style="95" customWidth="1"/>
    <col min="9977" max="9977" width="18.5703125" style="95" customWidth="1"/>
    <col min="9978" max="9978" width="23.7109375" style="95" customWidth="1"/>
    <col min="9979" max="9979" width="21.42578125" style="95" customWidth="1"/>
    <col min="9980" max="9980" width="12" style="95" customWidth="1"/>
    <col min="9981" max="9981" width="21" style="95" customWidth="1"/>
    <col min="9982" max="9982" width="17.28515625" style="95" customWidth="1"/>
    <col min="9983" max="9983" width="22.28515625" style="95" customWidth="1"/>
    <col min="9984" max="9984" width="28.140625" style="95" customWidth="1"/>
    <col min="9985" max="9985" width="20.140625" style="95" customWidth="1"/>
    <col min="9986" max="9986" width="29.85546875" style="95" customWidth="1"/>
    <col min="9987" max="9987" width="14.140625" style="95" customWidth="1"/>
    <col min="9988" max="9988" width="14.42578125" style="95" customWidth="1"/>
    <col min="9989" max="10214" width="9.140625" style="95"/>
    <col min="10215" max="10215" width="16.42578125" style="95" customWidth="1"/>
    <col min="10216" max="10216" width="24.85546875" style="95" customWidth="1"/>
    <col min="10217" max="10217" width="12.42578125" style="95" customWidth="1"/>
    <col min="10218" max="10218" width="16.140625" style="95" customWidth="1"/>
    <col min="10219" max="10219" width="14.7109375" style="95" bestFit="1" customWidth="1"/>
    <col min="10220" max="10220" width="9.140625" style="95"/>
    <col min="10221" max="10221" width="12.140625" style="95" customWidth="1"/>
    <col min="10222" max="10222" width="11.28515625" style="95" customWidth="1"/>
    <col min="10223" max="10223" width="13.28515625" style="95" customWidth="1"/>
    <col min="10224" max="10224" width="12.85546875" style="95" customWidth="1"/>
    <col min="10225" max="10225" width="16" style="95" customWidth="1"/>
    <col min="10226" max="10226" width="14.28515625" style="95" customWidth="1"/>
    <col min="10227" max="10227" width="13.7109375" style="95" customWidth="1"/>
    <col min="10228" max="10228" width="12.85546875" style="95" customWidth="1"/>
    <col min="10229" max="10229" width="15.42578125" style="95" customWidth="1"/>
    <col min="10230" max="10230" width="12.5703125" style="95" customWidth="1"/>
    <col min="10231" max="10231" width="13.28515625" style="95" bestFit="1" customWidth="1"/>
    <col min="10232" max="10232" width="13.140625" style="95" customWidth="1"/>
    <col min="10233" max="10233" width="18.5703125" style="95" customWidth="1"/>
    <col min="10234" max="10234" width="23.7109375" style="95" customWidth="1"/>
    <col min="10235" max="10235" width="21.42578125" style="95" customWidth="1"/>
    <col min="10236" max="10236" width="12" style="95" customWidth="1"/>
    <col min="10237" max="10237" width="21" style="95" customWidth="1"/>
    <col min="10238" max="10238" width="17.28515625" style="95" customWidth="1"/>
    <col min="10239" max="10239" width="22.28515625" style="95" customWidth="1"/>
    <col min="10240" max="10240" width="28.140625" style="95" customWidth="1"/>
    <col min="10241" max="10241" width="20.140625" style="95" customWidth="1"/>
    <col min="10242" max="10242" width="29.85546875" style="95" customWidth="1"/>
    <col min="10243" max="10243" width="14.140625" style="95" customWidth="1"/>
    <col min="10244" max="10244" width="14.42578125" style="95" customWidth="1"/>
    <col min="10245" max="10470" width="9.140625" style="95"/>
    <col min="10471" max="10471" width="16.42578125" style="95" customWidth="1"/>
    <col min="10472" max="10472" width="24.85546875" style="95" customWidth="1"/>
    <col min="10473" max="10473" width="12.42578125" style="95" customWidth="1"/>
    <col min="10474" max="10474" width="16.140625" style="95" customWidth="1"/>
    <col min="10475" max="10475" width="14.7109375" style="95" bestFit="1" customWidth="1"/>
    <col min="10476" max="10476" width="9.140625" style="95"/>
    <col min="10477" max="10477" width="12.140625" style="95" customWidth="1"/>
    <col min="10478" max="10478" width="11.28515625" style="95" customWidth="1"/>
    <col min="10479" max="10479" width="13.28515625" style="95" customWidth="1"/>
    <col min="10480" max="10480" width="12.85546875" style="95" customWidth="1"/>
    <col min="10481" max="10481" width="16" style="95" customWidth="1"/>
    <col min="10482" max="10482" width="14.28515625" style="95" customWidth="1"/>
    <col min="10483" max="10483" width="13.7109375" style="95" customWidth="1"/>
    <col min="10484" max="10484" width="12.85546875" style="95" customWidth="1"/>
    <col min="10485" max="10485" width="15.42578125" style="95" customWidth="1"/>
    <col min="10486" max="10486" width="12.5703125" style="95" customWidth="1"/>
    <col min="10487" max="10487" width="13.28515625" style="95" bestFit="1" customWidth="1"/>
    <col min="10488" max="10488" width="13.140625" style="95" customWidth="1"/>
    <col min="10489" max="10489" width="18.5703125" style="95" customWidth="1"/>
    <col min="10490" max="10490" width="23.7109375" style="95" customWidth="1"/>
    <col min="10491" max="10491" width="21.42578125" style="95" customWidth="1"/>
    <col min="10492" max="10492" width="12" style="95" customWidth="1"/>
    <col min="10493" max="10493" width="21" style="95" customWidth="1"/>
    <col min="10494" max="10494" width="17.28515625" style="95" customWidth="1"/>
    <col min="10495" max="10495" width="22.28515625" style="95" customWidth="1"/>
    <col min="10496" max="10496" width="28.140625" style="95" customWidth="1"/>
    <col min="10497" max="10497" width="20.140625" style="95" customWidth="1"/>
    <col min="10498" max="10498" width="29.85546875" style="95" customWidth="1"/>
    <col min="10499" max="10499" width="14.140625" style="95" customWidth="1"/>
    <col min="10500" max="10500" width="14.42578125" style="95" customWidth="1"/>
    <col min="10501" max="10726" width="9.140625" style="95"/>
    <col min="10727" max="10727" width="16.42578125" style="95" customWidth="1"/>
    <col min="10728" max="10728" width="24.85546875" style="95" customWidth="1"/>
    <col min="10729" max="10729" width="12.42578125" style="95" customWidth="1"/>
    <col min="10730" max="10730" width="16.140625" style="95" customWidth="1"/>
    <col min="10731" max="10731" width="14.7109375" style="95" bestFit="1" customWidth="1"/>
    <col min="10732" max="10732" width="9.140625" style="95"/>
    <col min="10733" max="10733" width="12.140625" style="95" customWidth="1"/>
    <col min="10734" max="10734" width="11.28515625" style="95" customWidth="1"/>
    <col min="10735" max="10735" width="13.28515625" style="95" customWidth="1"/>
    <col min="10736" max="10736" width="12.85546875" style="95" customWidth="1"/>
    <col min="10737" max="10737" width="16" style="95" customWidth="1"/>
    <col min="10738" max="10738" width="14.28515625" style="95" customWidth="1"/>
    <col min="10739" max="10739" width="13.7109375" style="95" customWidth="1"/>
    <col min="10740" max="10740" width="12.85546875" style="95" customWidth="1"/>
    <col min="10741" max="10741" width="15.42578125" style="95" customWidth="1"/>
    <col min="10742" max="10742" width="12.5703125" style="95" customWidth="1"/>
    <col min="10743" max="10743" width="13.28515625" style="95" bestFit="1" customWidth="1"/>
    <col min="10744" max="10744" width="13.140625" style="95" customWidth="1"/>
    <col min="10745" max="10745" width="18.5703125" style="95" customWidth="1"/>
    <col min="10746" max="10746" width="23.7109375" style="95" customWidth="1"/>
    <col min="10747" max="10747" width="21.42578125" style="95" customWidth="1"/>
    <col min="10748" max="10748" width="12" style="95" customWidth="1"/>
    <col min="10749" max="10749" width="21" style="95" customWidth="1"/>
    <col min="10750" max="10750" width="17.28515625" style="95" customWidth="1"/>
    <col min="10751" max="10751" width="22.28515625" style="95" customWidth="1"/>
    <col min="10752" max="10752" width="28.140625" style="95" customWidth="1"/>
    <col min="10753" max="10753" width="20.140625" style="95" customWidth="1"/>
    <col min="10754" max="10754" width="29.85546875" style="95" customWidth="1"/>
    <col min="10755" max="10755" width="14.140625" style="95" customWidth="1"/>
    <col min="10756" max="10756" width="14.42578125" style="95" customWidth="1"/>
    <col min="10757" max="10982" width="9.140625" style="95"/>
    <col min="10983" max="10983" width="16.42578125" style="95" customWidth="1"/>
    <col min="10984" max="10984" width="24.85546875" style="95" customWidth="1"/>
    <col min="10985" max="10985" width="12.42578125" style="95" customWidth="1"/>
    <col min="10986" max="10986" width="16.140625" style="95" customWidth="1"/>
    <col min="10987" max="10987" width="14.7109375" style="95" bestFit="1" customWidth="1"/>
    <col min="10988" max="10988" width="9.140625" style="95"/>
    <col min="10989" max="10989" width="12.140625" style="95" customWidth="1"/>
    <col min="10990" max="10990" width="11.28515625" style="95" customWidth="1"/>
    <col min="10991" max="10991" width="13.28515625" style="95" customWidth="1"/>
    <col min="10992" max="10992" width="12.85546875" style="95" customWidth="1"/>
    <col min="10993" max="10993" width="16" style="95" customWidth="1"/>
    <col min="10994" max="10994" width="14.28515625" style="95" customWidth="1"/>
    <col min="10995" max="10995" width="13.7109375" style="95" customWidth="1"/>
    <col min="10996" max="10996" width="12.85546875" style="95" customWidth="1"/>
    <col min="10997" max="10997" width="15.42578125" style="95" customWidth="1"/>
    <col min="10998" max="10998" width="12.5703125" style="95" customWidth="1"/>
    <col min="10999" max="10999" width="13.28515625" style="95" bestFit="1" customWidth="1"/>
    <col min="11000" max="11000" width="13.140625" style="95" customWidth="1"/>
    <col min="11001" max="11001" width="18.5703125" style="95" customWidth="1"/>
    <col min="11002" max="11002" width="23.7109375" style="95" customWidth="1"/>
    <col min="11003" max="11003" width="21.42578125" style="95" customWidth="1"/>
    <col min="11004" max="11004" width="12" style="95" customWidth="1"/>
    <col min="11005" max="11005" width="21" style="95" customWidth="1"/>
    <col min="11006" max="11006" width="17.28515625" style="95" customWidth="1"/>
    <col min="11007" max="11007" width="22.28515625" style="95" customWidth="1"/>
    <col min="11008" max="11008" width="28.140625" style="95" customWidth="1"/>
    <col min="11009" max="11009" width="20.140625" style="95" customWidth="1"/>
    <col min="11010" max="11010" width="29.85546875" style="95" customWidth="1"/>
    <col min="11011" max="11011" width="14.140625" style="95" customWidth="1"/>
    <col min="11012" max="11012" width="14.42578125" style="95" customWidth="1"/>
    <col min="11013" max="11238" width="9.140625" style="95"/>
    <col min="11239" max="11239" width="16.42578125" style="95" customWidth="1"/>
    <col min="11240" max="11240" width="24.85546875" style="95" customWidth="1"/>
    <col min="11241" max="11241" width="12.42578125" style="95" customWidth="1"/>
    <col min="11242" max="11242" width="16.140625" style="95" customWidth="1"/>
    <col min="11243" max="11243" width="14.7109375" style="95" bestFit="1" customWidth="1"/>
    <col min="11244" max="11244" width="9.140625" style="95"/>
    <col min="11245" max="11245" width="12.140625" style="95" customWidth="1"/>
    <col min="11246" max="11246" width="11.28515625" style="95" customWidth="1"/>
    <col min="11247" max="11247" width="13.28515625" style="95" customWidth="1"/>
    <col min="11248" max="11248" width="12.85546875" style="95" customWidth="1"/>
    <col min="11249" max="11249" width="16" style="95" customWidth="1"/>
    <col min="11250" max="11250" width="14.28515625" style="95" customWidth="1"/>
    <col min="11251" max="11251" width="13.7109375" style="95" customWidth="1"/>
    <col min="11252" max="11252" width="12.85546875" style="95" customWidth="1"/>
    <col min="11253" max="11253" width="15.42578125" style="95" customWidth="1"/>
    <col min="11254" max="11254" width="12.5703125" style="95" customWidth="1"/>
    <col min="11255" max="11255" width="13.28515625" style="95" bestFit="1" customWidth="1"/>
    <col min="11256" max="11256" width="13.140625" style="95" customWidth="1"/>
    <col min="11257" max="11257" width="18.5703125" style="95" customWidth="1"/>
    <col min="11258" max="11258" width="23.7109375" style="95" customWidth="1"/>
    <col min="11259" max="11259" width="21.42578125" style="95" customWidth="1"/>
    <col min="11260" max="11260" width="12" style="95" customWidth="1"/>
    <col min="11261" max="11261" width="21" style="95" customWidth="1"/>
    <col min="11262" max="11262" width="17.28515625" style="95" customWidth="1"/>
    <col min="11263" max="11263" width="22.28515625" style="95" customWidth="1"/>
    <col min="11264" max="11264" width="28.140625" style="95" customWidth="1"/>
    <col min="11265" max="11265" width="20.140625" style="95" customWidth="1"/>
    <col min="11266" max="11266" width="29.85546875" style="95" customWidth="1"/>
    <col min="11267" max="11267" width="14.140625" style="95" customWidth="1"/>
    <col min="11268" max="11268" width="14.42578125" style="95" customWidth="1"/>
    <col min="11269" max="11494" width="9.140625" style="95"/>
    <col min="11495" max="11495" width="16.42578125" style="95" customWidth="1"/>
    <col min="11496" max="11496" width="24.85546875" style="95" customWidth="1"/>
    <col min="11497" max="11497" width="12.42578125" style="95" customWidth="1"/>
    <col min="11498" max="11498" width="16.140625" style="95" customWidth="1"/>
    <col min="11499" max="11499" width="14.7109375" style="95" bestFit="1" customWidth="1"/>
    <col min="11500" max="11500" width="9.140625" style="95"/>
    <col min="11501" max="11501" width="12.140625" style="95" customWidth="1"/>
    <col min="11502" max="11502" width="11.28515625" style="95" customWidth="1"/>
    <col min="11503" max="11503" width="13.28515625" style="95" customWidth="1"/>
    <col min="11504" max="11504" width="12.85546875" style="95" customWidth="1"/>
    <col min="11505" max="11505" width="16" style="95" customWidth="1"/>
    <col min="11506" max="11506" width="14.28515625" style="95" customWidth="1"/>
    <col min="11507" max="11507" width="13.7109375" style="95" customWidth="1"/>
    <col min="11508" max="11508" width="12.85546875" style="95" customWidth="1"/>
    <col min="11509" max="11509" width="15.42578125" style="95" customWidth="1"/>
    <col min="11510" max="11510" width="12.5703125" style="95" customWidth="1"/>
    <col min="11511" max="11511" width="13.28515625" style="95" bestFit="1" customWidth="1"/>
    <col min="11512" max="11512" width="13.140625" style="95" customWidth="1"/>
    <col min="11513" max="11513" width="18.5703125" style="95" customWidth="1"/>
    <col min="11514" max="11514" width="23.7109375" style="95" customWidth="1"/>
    <col min="11515" max="11515" width="21.42578125" style="95" customWidth="1"/>
    <col min="11516" max="11516" width="12" style="95" customWidth="1"/>
    <col min="11517" max="11517" width="21" style="95" customWidth="1"/>
    <col min="11518" max="11518" width="17.28515625" style="95" customWidth="1"/>
    <col min="11519" max="11519" width="22.28515625" style="95" customWidth="1"/>
    <col min="11520" max="11520" width="28.140625" style="95" customWidth="1"/>
    <col min="11521" max="11521" width="20.140625" style="95" customWidth="1"/>
    <col min="11522" max="11522" width="29.85546875" style="95" customWidth="1"/>
    <col min="11523" max="11523" width="14.140625" style="95" customWidth="1"/>
    <col min="11524" max="11524" width="14.42578125" style="95" customWidth="1"/>
    <col min="11525" max="11750" width="9.140625" style="95"/>
    <col min="11751" max="11751" width="16.42578125" style="95" customWidth="1"/>
    <col min="11752" max="11752" width="24.85546875" style="95" customWidth="1"/>
    <col min="11753" max="11753" width="12.42578125" style="95" customWidth="1"/>
    <col min="11754" max="11754" width="16.140625" style="95" customWidth="1"/>
    <col min="11755" max="11755" width="14.7109375" style="95" bestFit="1" customWidth="1"/>
    <col min="11756" max="11756" width="9.140625" style="95"/>
    <col min="11757" max="11757" width="12.140625" style="95" customWidth="1"/>
    <col min="11758" max="11758" width="11.28515625" style="95" customWidth="1"/>
    <col min="11759" max="11759" width="13.28515625" style="95" customWidth="1"/>
    <col min="11760" max="11760" width="12.85546875" style="95" customWidth="1"/>
    <col min="11761" max="11761" width="16" style="95" customWidth="1"/>
    <col min="11762" max="11762" width="14.28515625" style="95" customWidth="1"/>
    <col min="11763" max="11763" width="13.7109375" style="95" customWidth="1"/>
    <col min="11764" max="11764" width="12.85546875" style="95" customWidth="1"/>
    <col min="11765" max="11765" width="15.42578125" style="95" customWidth="1"/>
    <col min="11766" max="11766" width="12.5703125" style="95" customWidth="1"/>
    <col min="11767" max="11767" width="13.28515625" style="95" bestFit="1" customWidth="1"/>
    <col min="11768" max="11768" width="13.140625" style="95" customWidth="1"/>
    <col min="11769" max="11769" width="18.5703125" style="95" customWidth="1"/>
    <col min="11770" max="11770" width="23.7109375" style="95" customWidth="1"/>
    <col min="11771" max="11771" width="21.42578125" style="95" customWidth="1"/>
    <col min="11772" max="11772" width="12" style="95" customWidth="1"/>
    <col min="11773" max="11773" width="21" style="95" customWidth="1"/>
    <col min="11774" max="11774" width="17.28515625" style="95" customWidth="1"/>
    <col min="11775" max="11775" width="22.28515625" style="95" customWidth="1"/>
    <col min="11776" max="11776" width="28.140625" style="95" customWidth="1"/>
    <col min="11777" max="11777" width="20.140625" style="95" customWidth="1"/>
    <col min="11778" max="11778" width="29.85546875" style="95" customWidth="1"/>
    <col min="11779" max="11779" width="14.140625" style="95" customWidth="1"/>
    <col min="11780" max="11780" width="14.42578125" style="95" customWidth="1"/>
    <col min="11781" max="12006" width="9.140625" style="95"/>
    <col min="12007" max="12007" width="16.42578125" style="95" customWidth="1"/>
    <col min="12008" max="12008" width="24.85546875" style="95" customWidth="1"/>
    <col min="12009" max="12009" width="12.42578125" style="95" customWidth="1"/>
    <col min="12010" max="12010" width="16.140625" style="95" customWidth="1"/>
    <col min="12011" max="12011" width="14.7109375" style="95" bestFit="1" customWidth="1"/>
    <col min="12012" max="12012" width="9.140625" style="95"/>
    <col min="12013" max="12013" width="12.140625" style="95" customWidth="1"/>
    <col min="12014" max="12014" width="11.28515625" style="95" customWidth="1"/>
    <col min="12015" max="12015" width="13.28515625" style="95" customWidth="1"/>
    <col min="12016" max="12016" width="12.85546875" style="95" customWidth="1"/>
    <col min="12017" max="12017" width="16" style="95" customWidth="1"/>
    <col min="12018" max="12018" width="14.28515625" style="95" customWidth="1"/>
    <col min="12019" max="12019" width="13.7109375" style="95" customWidth="1"/>
    <col min="12020" max="12020" width="12.85546875" style="95" customWidth="1"/>
    <col min="12021" max="12021" width="15.42578125" style="95" customWidth="1"/>
    <col min="12022" max="12022" width="12.5703125" style="95" customWidth="1"/>
    <col min="12023" max="12023" width="13.28515625" style="95" bestFit="1" customWidth="1"/>
    <col min="12024" max="12024" width="13.140625" style="95" customWidth="1"/>
    <col min="12025" max="12025" width="18.5703125" style="95" customWidth="1"/>
    <col min="12026" max="12026" width="23.7109375" style="95" customWidth="1"/>
    <col min="12027" max="12027" width="21.42578125" style="95" customWidth="1"/>
    <col min="12028" max="12028" width="12" style="95" customWidth="1"/>
    <col min="12029" max="12029" width="21" style="95" customWidth="1"/>
    <col min="12030" max="12030" width="17.28515625" style="95" customWidth="1"/>
    <col min="12031" max="12031" width="22.28515625" style="95" customWidth="1"/>
    <col min="12032" max="12032" width="28.140625" style="95" customWidth="1"/>
    <col min="12033" max="12033" width="20.140625" style="95" customWidth="1"/>
    <col min="12034" max="12034" width="29.85546875" style="95" customWidth="1"/>
    <col min="12035" max="12035" width="14.140625" style="95" customWidth="1"/>
    <col min="12036" max="12036" width="14.42578125" style="95" customWidth="1"/>
    <col min="12037" max="12262" width="9.140625" style="95"/>
    <col min="12263" max="12263" width="16.42578125" style="95" customWidth="1"/>
    <col min="12264" max="12264" width="24.85546875" style="95" customWidth="1"/>
    <col min="12265" max="12265" width="12.42578125" style="95" customWidth="1"/>
    <col min="12266" max="12266" width="16.140625" style="95" customWidth="1"/>
    <col min="12267" max="12267" width="14.7109375" style="95" bestFit="1" customWidth="1"/>
    <col min="12268" max="12268" width="9.140625" style="95"/>
    <col min="12269" max="12269" width="12.140625" style="95" customWidth="1"/>
    <col min="12270" max="12270" width="11.28515625" style="95" customWidth="1"/>
    <col min="12271" max="12271" width="13.28515625" style="95" customWidth="1"/>
    <col min="12272" max="12272" width="12.85546875" style="95" customWidth="1"/>
    <col min="12273" max="12273" width="16" style="95" customWidth="1"/>
    <col min="12274" max="12274" width="14.28515625" style="95" customWidth="1"/>
    <col min="12275" max="12275" width="13.7109375" style="95" customWidth="1"/>
    <col min="12276" max="12276" width="12.85546875" style="95" customWidth="1"/>
    <col min="12277" max="12277" width="15.42578125" style="95" customWidth="1"/>
    <col min="12278" max="12278" width="12.5703125" style="95" customWidth="1"/>
    <col min="12279" max="12279" width="13.28515625" style="95" bestFit="1" customWidth="1"/>
    <col min="12280" max="12280" width="13.140625" style="95" customWidth="1"/>
    <col min="12281" max="12281" width="18.5703125" style="95" customWidth="1"/>
    <col min="12282" max="12282" width="23.7109375" style="95" customWidth="1"/>
    <col min="12283" max="12283" width="21.42578125" style="95" customWidth="1"/>
    <col min="12284" max="12284" width="12" style="95" customWidth="1"/>
    <col min="12285" max="12285" width="21" style="95" customWidth="1"/>
    <col min="12286" max="12286" width="17.28515625" style="95" customWidth="1"/>
    <col min="12287" max="12287" width="22.28515625" style="95" customWidth="1"/>
    <col min="12288" max="12288" width="28.140625" style="95" customWidth="1"/>
    <col min="12289" max="12289" width="20.140625" style="95" customWidth="1"/>
    <col min="12290" max="12290" width="29.85546875" style="95" customWidth="1"/>
    <col min="12291" max="12291" width="14.140625" style="95" customWidth="1"/>
    <col min="12292" max="12292" width="14.42578125" style="95" customWidth="1"/>
    <col min="12293" max="12518" width="9.140625" style="95"/>
    <col min="12519" max="12519" width="16.42578125" style="95" customWidth="1"/>
    <col min="12520" max="12520" width="24.85546875" style="95" customWidth="1"/>
    <col min="12521" max="12521" width="12.42578125" style="95" customWidth="1"/>
    <col min="12522" max="12522" width="16.140625" style="95" customWidth="1"/>
    <col min="12523" max="12523" width="14.7109375" style="95" bestFit="1" customWidth="1"/>
    <col min="12524" max="12524" width="9.140625" style="95"/>
    <col min="12525" max="12525" width="12.140625" style="95" customWidth="1"/>
    <col min="12526" max="12526" width="11.28515625" style="95" customWidth="1"/>
    <col min="12527" max="12527" width="13.28515625" style="95" customWidth="1"/>
    <col min="12528" max="12528" width="12.85546875" style="95" customWidth="1"/>
    <col min="12529" max="12529" width="16" style="95" customWidth="1"/>
    <col min="12530" max="12530" width="14.28515625" style="95" customWidth="1"/>
    <col min="12531" max="12531" width="13.7109375" style="95" customWidth="1"/>
    <col min="12532" max="12532" width="12.85546875" style="95" customWidth="1"/>
    <col min="12533" max="12533" width="15.42578125" style="95" customWidth="1"/>
    <col min="12534" max="12534" width="12.5703125" style="95" customWidth="1"/>
    <col min="12535" max="12535" width="13.28515625" style="95" bestFit="1" customWidth="1"/>
    <col min="12536" max="12536" width="13.140625" style="95" customWidth="1"/>
    <col min="12537" max="12537" width="18.5703125" style="95" customWidth="1"/>
    <col min="12538" max="12538" width="23.7109375" style="95" customWidth="1"/>
    <col min="12539" max="12539" width="21.42578125" style="95" customWidth="1"/>
    <col min="12540" max="12540" width="12" style="95" customWidth="1"/>
    <col min="12541" max="12541" width="21" style="95" customWidth="1"/>
    <col min="12542" max="12542" width="17.28515625" style="95" customWidth="1"/>
    <col min="12543" max="12543" width="22.28515625" style="95" customWidth="1"/>
    <col min="12544" max="12544" width="28.140625" style="95" customWidth="1"/>
    <col min="12545" max="12545" width="20.140625" style="95" customWidth="1"/>
    <col min="12546" max="12546" width="29.85546875" style="95" customWidth="1"/>
    <col min="12547" max="12547" width="14.140625" style="95" customWidth="1"/>
    <col min="12548" max="12548" width="14.42578125" style="95" customWidth="1"/>
    <col min="12549" max="12774" width="9.140625" style="95"/>
    <col min="12775" max="12775" width="16.42578125" style="95" customWidth="1"/>
    <col min="12776" max="12776" width="24.85546875" style="95" customWidth="1"/>
    <col min="12777" max="12777" width="12.42578125" style="95" customWidth="1"/>
    <col min="12778" max="12778" width="16.140625" style="95" customWidth="1"/>
    <col min="12779" max="12779" width="14.7109375" style="95" bestFit="1" customWidth="1"/>
    <col min="12780" max="12780" width="9.140625" style="95"/>
    <col min="12781" max="12781" width="12.140625" style="95" customWidth="1"/>
    <col min="12782" max="12782" width="11.28515625" style="95" customWidth="1"/>
    <col min="12783" max="12783" width="13.28515625" style="95" customWidth="1"/>
    <col min="12784" max="12784" width="12.85546875" style="95" customWidth="1"/>
    <col min="12785" max="12785" width="16" style="95" customWidth="1"/>
    <col min="12786" max="12786" width="14.28515625" style="95" customWidth="1"/>
    <col min="12787" max="12787" width="13.7109375" style="95" customWidth="1"/>
    <col min="12788" max="12788" width="12.85546875" style="95" customWidth="1"/>
    <col min="12789" max="12789" width="15.42578125" style="95" customWidth="1"/>
    <col min="12790" max="12790" width="12.5703125" style="95" customWidth="1"/>
    <col min="12791" max="12791" width="13.28515625" style="95" bestFit="1" customWidth="1"/>
    <col min="12792" max="12792" width="13.140625" style="95" customWidth="1"/>
    <col min="12793" max="12793" width="18.5703125" style="95" customWidth="1"/>
    <col min="12794" max="12794" width="23.7109375" style="95" customWidth="1"/>
    <col min="12795" max="12795" width="21.42578125" style="95" customWidth="1"/>
    <col min="12796" max="12796" width="12" style="95" customWidth="1"/>
    <col min="12797" max="12797" width="21" style="95" customWidth="1"/>
    <col min="12798" max="12798" width="17.28515625" style="95" customWidth="1"/>
    <col min="12799" max="12799" width="22.28515625" style="95" customWidth="1"/>
    <col min="12800" max="12800" width="28.140625" style="95" customWidth="1"/>
    <col min="12801" max="12801" width="20.140625" style="95" customWidth="1"/>
    <col min="12802" max="12802" width="29.85546875" style="95" customWidth="1"/>
    <col min="12803" max="12803" width="14.140625" style="95" customWidth="1"/>
    <col min="12804" max="12804" width="14.42578125" style="95" customWidth="1"/>
    <col min="12805" max="13030" width="9.140625" style="95"/>
    <col min="13031" max="13031" width="16.42578125" style="95" customWidth="1"/>
    <col min="13032" max="13032" width="24.85546875" style="95" customWidth="1"/>
    <col min="13033" max="13033" width="12.42578125" style="95" customWidth="1"/>
    <col min="13034" max="13034" width="16.140625" style="95" customWidth="1"/>
    <col min="13035" max="13035" width="14.7109375" style="95" bestFit="1" customWidth="1"/>
    <col min="13036" max="13036" width="9.140625" style="95"/>
    <col min="13037" max="13037" width="12.140625" style="95" customWidth="1"/>
    <col min="13038" max="13038" width="11.28515625" style="95" customWidth="1"/>
    <col min="13039" max="13039" width="13.28515625" style="95" customWidth="1"/>
    <col min="13040" max="13040" width="12.85546875" style="95" customWidth="1"/>
    <col min="13041" max="13041" width="16" style="95" customWidth="1"/>
    <col min="13042" max="13042" width="14.28515625" style="95" customWidth="1"/>
    <col min="13043" max="13043" width="13.7109375" style="95" customWidth="1"/>
    <col min="13044" max="13044" width="12.85546875" style="95" customWidth="1"/>
    <col min="13045" max="13045" width="15.42578125" style="95" customWidth="1"/>
    <col min="13046" max="13046" width="12.5703125" style="95" customWidth="1"/>
    <col min="13047" max="13047" width="13.28515625" style="95" bestFit="1" customWidth="1"/>
    <col min="13048" max="13048" width="13.140625" style="95" customWidth="1"/>
    <col min="13049" max="13049" width="18.5703125" style="95" customWidth="1"/>
    <col min="13050" max="13050" width="23.7109375" style="95" customWidth="1"/>
    <col min="13051" max="13051" width="21.42578125" style="95" customWidth="1"/>
    <col min="13052" max="13052" width="12" style="95" customWidth="1"/>
    <col min="13053" max="13053" width="21" style="95" customWidth="1"/>
    <col min="13054" max="13054" width="17.28515625" style="95" customWidth="1"/>
    <col min="13055" max="13055" width="22.28515625" style="95" customWidth="1"/>
    <col min="13056" max="13056" width="28.140625" style="95" customWidth="1"/>
    <col min="13057" max="13057" width="20.140625" style="95" customWidth="1"/>
    <col min="13058" max="13058" width="29.85546875" style="95" customWidth="1"/>
    <col min="13059" max="13059" width="14.140625" style="95" customWidth="1"/>
    <col min="13060" max="13060" width="14.42578125" style="95" customWidth="1"/>
    <col min="13061" max="13286" width="9.140625" style="95"/>
    <col min="13287" max="13287" width="16.42578125" style="95" customWidth="1"/>
    <col min="13288" max="13288" width="24.85546875" style="95" customWidth="1"/>
    <col min="13289" max="13289" width="12.42578125" style="95" customWidth="1"/>
    <col min="13290" max="13290" width="16.140625" style="95" customWidth="1"/>
    <col min="13291" max="13291" width="14.7109375" style="95" bestFit="1" customWidth="1"/>
    <col min="13292" max="13292" width="9.140625" style="95"/>
    <col min="13293" max="13293" width="12.140625" style="95" customWidth="1"/>
    <col min="13294" max="13294" width="11.28515625" style="95" customWidth="1"/>
    <col min="13295" max="13295" width="13.28515625" style="95" customWidth="1"/>
    <col min="13296" max="13296" width="12.85546875" style="95" customWidth="1"/>
    <col min="13297" max="13297" width="16" style="95" customWidth="1"/>
    <col min="13298" max="13298" width="14.28515625" style="95" customWidth="1"/>
    <col min="13299" max="13299" width="13.7109375" style="95" customWidth="1"/>
    <col min="13300" max="13300" width="12.85546875" style="95" customWidth="1"/>
    <col min="13301" max="13301" width="15.42578125" style="95" customWidth="1"/>
    <col min="13302" max="13302" width="12.5703125" style="95" customWidth="1"/>
    <col min="13303" max="13303" width="13.28515625" style="95" bestFit="1" customWidth="1"/>
    <col min="13304" max="13304" width="13.140625" style="95" customWidth="1"/>
    <col min="13305" max="13305" width="18.5703125" style="95" customWidth="1"/>
    <col min="13306" max="13306" width="23.7109375" style="95" customWidth="1"/>
    <col min="13307" max="13307" width="21.42578125" style="95" customWidth="1"/>
    <col min="13308" max="13308" width="12" style="95" customWidth="1"/>
    <col min="13309" max="13309" width="21" style="95" customWidth="1"/>
    <col min="13310" max="13310" width="17.28515625" style="95" customWidth="1"/>
    <col min="13311" max="13311" width="22.28515625" style="95" customWidth="1"/>
    <col min="13312" max="13312" width="28.140625" style="95" customWidth="1"/>
    <col min="13313" max="13313" width="20.140625" style="95" customWidth="1"/>
    <col min="13314" max="13314" width="29.85546875" style="95" customWidth="1"/>
    <col min="13315" max="13315" width="14.140625" style="95" customWidth="1"/>
    <col min="13316" max="13316" width="14.42578125" style="95" customWidth="1"/>
    <col min="13317" max="13542" width="9.140625" style="95"/>
    <col min="13543" max="13543" width="16.42578125" style="95" customWidth="1"/>
    <col min="13544" max="13544" width="24.85546875" style="95" customWidth="1"/>
    <col min="13545" max="13545" width="12.42578125" style="95" customWidth="1"/>
    <col min="13546" max="13546" width="16.140625" style="95" customWidth="1"/>
    <col min="13547" max="13547" width="14.7109375" style="95" bestFit="1" customWidth="1"/>
    <col min="13548" max="13548" width="9.140625" style="95"/>
    <col min="13549" max="13549" width="12.140625" style="95" customWidth="1"/>
    <col min="13550" max="13550" width="11.28515625" style="95" customWidth="1"/>
    <col min="13551" max="13551" width="13.28515625" style="95" customWidth="1"/>
    <col min="13552" max="13552" width="12.85546875" style="95" customWidth="1"/>
    <col min="13553" max="13553" width="16" style="95" customWidth="1"/>
    <col min="13554" max="13554" width="14.28515625" style="95" customWidth="1"/>
    <col min="13555" max="13555" width="13.7109375" style="95" customWidth="1"/>
    <col min="13556" max="13556" width="12.85546875" style="95" customWidth="1"/>
    <col min="13557" max="13557" width="15.42578125" style="95" customWidth="1"/>
    <col min="13558" max="13558" width="12.5703125" style="95" customWidth="1"/>
    <col min="13559" max="13559" width="13.28515625" style="95" bestFit="1" customWidth="1"/>
    <col min="13560" max="13560" width="13.140625" style="95" customWidth="1"/>
    <col min="13561" max="13561" width="18.5703125" style="95" customWidth="1"/>
    <col min="13562" max="13562" width="23.7109375" style="95" customWidth="1"/>
    <col min="13563" max="13563" width="21.42578125" style="95" customWidth="1"/>
    <col min="13564" max="13564" width="12" style="95" customWidth="1"/>
    <col min="13565" max="13565" width="21" style="95" customWidth="1"/>
    <col min="13566" max="13566" width="17.28515625" style="95" customWidth="1"/>
    <col min="13567" max="13567" width="22.28515625" style="95" customWidth="1"/>
    <col min="13568" max="13568" width="28.140625" style="95" customWidth="1"/>
    <col min="13569" max="13569" width="20.140625" style="95" customWidth="1"/>
    <col min="13570" max="13570" width="29.85546875" style="95" customWidth="1"/>
    <col min="13571" max="13571" width="14.140625" style="95" customWidth="1"/>
    <col min="13572" max="13572" width="14.42578125" style="95" customWidth="1"/>
    <col min="13573" max="13798" width="9.140625" style="95"/>
    <col min="13799" max="13799" width="16.42578125" style="95" customWidth="1"/>
    <col min="13800" max="13800" width="24.85546875" style="95" customWidth="1"/>
    <col min="13801" max="13801" width="12.42578125" style="95" customWidth="1"/>
    <col min="13802" max="13802" width="16.140625" style="95" customWidth="1"/>
    <col min="13803" max="13803" width="14.7109375" style="95" bestFit="1" customWidth="1"/>
    <col min="13804" max="13804" width="9.140625" style="95"/>
    <col min="13805" max="13805" width="12.140625" style="95" customWidth="1"/>
    <col min="13806" max="13806" width="11.28515625" style="95" customWidth="1"/>
    <col min="13807" max="13807" width="13.28515625" style="95" customWidth="1"/>
    <col min="13808" max="13808" width="12.85546875" style="95" customWidth="1"/>
    <col min="13809" max="13809" width="16" style="95" customWidth="1"/>
    <col min="13810" max="13810" width="14.28515625" style="95" customWidth="1"/>
    <col min="13811" max="13811" width="13.7109375" style="95" customWidth="1"/>
    <col min="13812" max="13812" width="12.85546875" style="95" customWidth="1"/>
    <col min="13813" max="13813" width="15.42578125" style="95" customWidth="1"/>
    <col min="13814" max="13814" width="12.5703125" style="95" customWidth="1"/>
    <col min="13815" max="13815" width="13.28515625" style="95" bestFit="1" customWidth="1"/>
    <col min="13816" max="13816" width="13.140625" style="95" customWidth="1"/>
    <col min="13817" max="13817" width="18.5703125" style="95" customWidth="1"/>
    <col min="13818" max="13818" width="23.7109375" style="95" customWidth="1"/>
    <col min="13819" max="13819" width="21.42578125" style="95" customWidth="1"/>
    <col min="13820" max="13820" width="12" style="95" customWidth="1"/>
    <col min="13821" max="13821" width="21" style="95" customWidth="1"/>
    <col min="13822" max="13822" width="17.28515625" style="95" customWidth="1"/>
    <col min="13823" max="13823" width="22.28515625" style="95" customWidth="1"/>
    <col min="13824" max="13824" width="28.140625" style="95" customWidth="1"/>
    <col min="13825" max="13825" width="20.140625" style="95" customWidth="1"/>
    <col min="13826" max="13826" width="29.85546875" style="95" customWidth="1"/>
    <col min="13827" max="13827" width="14.140625" style="95" customWidth="1"/>
    <col min="13828" max="13828" width="14.42578125" style="95" customWidth="1"/>
    <col min="13829" max="14054" width="9.140625" style="95"/>
    <col min="14055" max="14055" width="16.42578125" style="95" customWidth="1"/>
    <col min="14056" max="14056" width="24.85546875" style="95" customWidth="1"/>
    <col min="14057" max="14057" width="12.42578125" style="95" customWidth="1"/>
    <col min="14058" max="14058" width="16.140625" style="95" customWidth="1"/>
    <col min="14059" max="14059" width="14.7109375" style="95" bestFit="1" customWidth="1"/>
    <col min="14060" max="14060" width="9.140625" style="95"/>
    <col min="14061" max="14061" width="12.140625" style="95" customWidth="1"/>
    <col min="14062" max="14062" width="11.28515625" style="95" customWidth="1"/>
    <col min="14063" max="14063" width="13.28515625" style="95" customWidth="1"/>
    <col min="14064" max="14064" width="12.85546875" style="95" customWidth="1"/>
    <col min="14065" max="14065" width="16" style="95" customWidth="1"/>
    <col min="14066" max="14066" width="14.28515625" style="95" customWidth="1"/>
    <col min="14067" max="14067" width="13.7109375" style="95" customWidth="1"/>
    <col min="14068" max="14068" width="12.85546875" style="95" customWidth="1"/>
    <col min="14069" max="14069" width="15.42578125" style="95" customWidth="1"/>
    <col min="14070" max="14070" width="12.5703125" style="95" customWidth="1"/>
    <col min="14071" max="14071" width="13.28515625" style="95" bestFit="1" customWidth="1"/>
    <col min="14072" max="14072" width="13.140625" style="95" customWidth="1"/>
    <col min="14073" max="14073" width="18.5703125" style="95" customWidth="1"/>
    <col min="14074" max="14074" width="23.7109375" style="95" customWidth="1"/>
    <col min="14075" max="14075" width="21.42578125" style="95" customWidth="1"/>
    <col min="14076" max="14076" width="12" style="95" customWidth="1"/>
    <col min="14077" max="14077" width="21" style="95" customWidth="1"/>
    <col min="14078" max="14078" width="17.28515625" style="95" customWidth="1"/>
    <col min="14079" max="14079" width="22.28515625" style="95" customWidth="1"/>
    <col min="14080" max="14080" width="28.140625" style="95" customWidth="1"/>
    <col min="14081" max="14081" width="20.140625" style="95" customWidth="1"/>
    <col min="14082" max="14082" width="29.85546875" style="95" customWidth="1"/>
    <col min="14083" max="14083" width="14.140625" style="95" customWidth="1"/>
    <col min="14084" max="14084" width="14.42578125" style="95" customWidth="1"/>
    <col min="14085" max="14310" width="9.140625" style="95"/>
    <col min="14311" max="14311" width="16.42578125" style="95" customWidth="1"/>
    <col min="14312" max="14312" width="24.85546875" style="95" customWidth="1"/>
    <col min="14313" max="14313" width="12.42578125" style="95" customWidth="1"/>
    <col min="14314" max="14314" width="16.140625" style="95" customWidth="1"/>
    <col min="14315" max="14315" width="14.7109375" style="95" bestFit="1" customWidth="1"/>
    <col min="14316" max="14316" width="9.140625" style="95"/>
    <col min="14317" max="14317" width="12.140625" style="95" customWidth="1"/>
    <col min="14318" max="14318" width="11.28515625" style="95" customWidth="1"/>
    <col min="14319" max="14319" width="13.28515625" style="95" customWidth="1"/>
    <col min="14320" max="14320" width="12.85546875" style="95" customWidth="1"/>
    <col min="14321" max="14321" width="16" style="95" customWidth="1"/>
    <col min="14322" max="14322" width="14.28515625" style="95" customWidth="1"/>
    <col min="14323" max="14323" width="13.7109375" style="95" customWidth="1"/>
    <col min="14324" max="14324" width="12.85546875" style="95" customWidth="1"/>
    <col min="14325" max="14325" width="15.42578125" style="95" customWidth="1"/>
    <col min="14326" max="14326" width="12.5703125" style="95" customWidth="1"/>
    <col min="14327" max="14327" width="13.28515625" style="95" bestFit="1" customWidth="1"/>
    <col min="14328" max="14328" width="13.140625" style="95" customWidth="1"/>
    <col min="14329" max="14329" width="18.5703125" style="95" customWidth="1"/>
    <col min="14330" max="14330" width="23.7109375" style="95" customWidth="1"/>
    <col min="14331" max="14331" width="21.42578125" style="95" customWidth="1"/>
    <col min="14332" max="14332" width="12" style="95" customWidth="1"/>
    <col min="14333" max="14333" width="21" style="95" customWidth="1"/>
    <col min="14334" max="14334" width="17.28515625" style="95" customWidth="1"/>
    <col min="14335" max="14335" width="22.28515625" style="95" customWidth="1"/>
    <col min="14336" max="14336" width="28.140625" style="95" customWidth="1"/>
    <col min="14337" max="14337" width="20.140625" style="95" customWidth="1"/>
    <col min="14338" max="14338" width="29.85546875" style="95" customWidth="1"/>
    <col min="14339" max="14339" width="14.140625" style="95" customWidth="1"/>
    <col min="14340" max="14340" width="14.42578125" style="95" customWidth="1"/>
    <col min="14341" max="14566" width="9.140625" style="95"/>
    <col min="14567" max="14567" width="16.42578125" style="95" customWidth="1"/>
    <col min="14568" max="14568" width="24.85546875" style="95" customWidth="1"/>
    <col min="14569" max="14569" width="12.42578125" style="95" customWidth="1"/>
    <col min="14570" max="14570" width="16.140625" style="95" customWidth="1"/>
    <col min="14571" max="14571" width="14.7109375" style="95" bestFit="1" customWidth="1"/>
    <col min="14572" max="14572" width="9.140625" style="95"/>
    <col min="14573" max="14573" width="12.140625" style="95" customWidth="1"/>
    <col min="14574" max="14574" width="11.28515625" style="95" customWidth="1"/>
    <col min="14575" max="14575" width="13.28515625" style="95" customWidth="1"/>
    <col min="14576" max="14576" width="12.85546875" style="95" customWidth="1"/>
    <col min="14577" max="14577" width="16" style="95" customWidth="1"/>
    <col min="14578" max="14578" width="14.28515625" style="95" customWidth="1"/>
    <col min="14579" max="14579" width="13.7109375" style="95" customWidth="1"/>
    <col min="14580" max="14580" width="12.85546875" style="95" customWidth="1"/>
    <col min="14581" max="14581" width="15.42578125" style="95" customWidth="1"/>
    <col min="14582" max="14582" width="12.5703125" style="95" customWidth="1"/>
    <col min="14583" max="14583" width="13.28515625" style="95" bestFit="1" customWidth="1"/>
    <col min="14584" max="14584" width="13.140625" style="95" customWidth="1"/>
    <col min="14585" max="14585" width="18.5703125" style="95" customWidth="1"/>
    <col min="14586" max="14586" width="23.7109375" style="95" customWidth="1"/>
    <col min="14587" max="14587" width="21.42578125" style="95" customWidth="1"/>
    <col min="14588" max="14588" width="12" style="95" customWidth="1"/>
    <col min="14589" max="14589" width="21" style="95" customWidth="1"/>
    <col min="14590" max="14590" width="17.28515625" style="95" customWidth="1"/>
    <col min="14591" max="14591" width="22.28515625" style="95" customWidth="1"/>
    <col min="14592" max="14592" width="28.140625" style="95" customWidth="1"/>
    <col min="14593" max="14593" width="20.140625" style="95" customWidth="1"/>
    <col min="14594" max="14594" width="29.85546875" style="95" customWidth="1"/>
    <col min="14595" max="14595" width="14.140625" style="95" customWidth="1"/>
    <col min="14596" max="14596" width="14.42578125" style="95" customWidth="1"/>
    <col min="14597" max="14822" width="9.140625" style="95"/>
    <col min="14823" max="14823" width="16.42578125" style="95" customWidth="1"/>
    <col min="14824" max="14824" width="24.85546875" style="95" customWidth="1"/>
    <col min="14825" max="14825" width="12.42578125" style="95" customWidth="1"/>
    <col min="14826" max="14826" width="16.140625" style="95" customWidth="1"/>
    <col min="14827" max="14827" width="14.7109375" style="95" bestFit="1" customWidth="1"/>
    <col min="14828" max="14828" width="9.140625" style="95"/>
    <col min="14829" max="14829" width="12.140625" style="95" customWidth="1"/>
    <col min="14830" max="14830" width="11.28515625" style="95" customWidth="1"/>
    <col min="14831" max="14831" width="13.28515625" style="95" customWidth="1"/>
    <col min="14832" max="14832" width="12.85546875" style="95" customWidth="1"/>
    <col min="14833" max="14833" width="16" style="95" customWidth="1"/>
    <col min="14834" max="14834" width="14.28515625" style="95" customWidth="1"/>
    <col min="14835" max="14835" width="13.7109375" style="95" customWidth="1"/>
    <col min="14836" max="14836" width="12.85546875" style="95" customWidth="1"/>
    <col min="14837" max="14837" width="15.42578125" style="95" customWidth="1"/>
    <col min="14838" max="14838" width="12.5703125" style="95" customWidth="1"/>
    <col min="14839" max="14839" width="13.28515625" style="95" bestFit="1" customWidth="1"/>
    <col min="14840" max="14840" width="13.140625" style="95" customWidth="1"/>
    <col min="14841" max="14841" width="18.5703125" style="95" customWidth="1"/>
    <col min="14842" max="14842" width="23.7109375" style="95" customWidth="1"/>
    <col min="14843" max="14843" width="21.42578125" style="95" customWidth="1"/>
    <col min="14844" max="14844" width="12" style="95" customWidth="1"/>
    <col min="14845" max="14845" width="21" style="95" customWidth="1"/>
    <col min="14846" max="14846" width="17.28515625" style="95" customWidth="1"/>
    <col min="14847" max="14847" width="22.28515625" style="95" customWidth="1"/>
    <col min="14848" max="14848" width="28.140625" style="95" customWidth="1"/>
    <col min="14849" max="14849" width="20.140625" style="95" customWidth="1"/>
    <col min="14850" max="14850" width="29.85546875" style="95" customWidth="1"/>
    <col min="14851" max="14851" width="14.140625" style="95" customWidth="1"/>
    <col min="14852" max="14852" width="14.42578125" style="95" customWidth="1"/>
    <col min="14853" max="15078" width="9.140625" style="95"/>
    <col min="15079" max="15079" width="16.42578125" style="95" customWidth="1"/>
    <col min="15080" max="15080" width="24.85546875" style="95" customWidth="1"/>
    <col min="15081" max="15081" width="12.42578125" style="95" customWidth="1"/>
    <col min="15082" max="15082" width="16.140625" style="95" customWidth="1"/>
    <col min="15083" max="15083" width="14.7109375" style="95" bestFit="1" customWidth="1"/>
    <col min="15084" max="15084" width="9.140625" style="95"/>
    <col min="15085" max="15085" width="12.140625" style="95" customWidth="1"/>
    <col min="15086" max="15086" width="11.28515625" style="95" customWidth="1"/>
    <col min="15087" max="15087" width="13.28515625" style="95" customWidth="1"/>
    <col min="15088" max="15088" width="12.85546875" style="95" customWidth="1"/>
    <col min="15089" max="15089" width="16" style="95" customWidth="1"/>
    <col min="15090" max="15090" width="14.28515625" style="95" customWidth="1"/>
    <col min="15091" max="15091" width="13.7109375" style="95" customWidth="1"/>
    <col min="15092" max="15092" width="12.85546875" style="95" customWidth="1"/>
    <col min="15093" max="15093" width="15.42578125" style="95" customWidth="1"/>
    <col min="15094" max="15094" width="12.5703125" style="95" customWidth="1"/>
    <col min="15095" max="15095" width="13.28515625" style="95" bestFit="1" customWidth="1"/>
    <col min="15096" max="15096" width="13.140625" style="95" customWidth="1"/>
    <col min="15097" max="15097" width="18.5703125" style="95" customWidth="1"/>
    <col min="15098" max="15098" width="23.7109375" style="95" customWidth="1"/>
    <col min="15099" max="15099" width="21.42578125" style="95" customWidth="1"/>
    <col min="15100" max="15100" width="12" style="95" customWidth="1"/>
    <col min="15101" max="15101" width="21" style="95" customWidth="1"/>
    <col min="15102" max="15102" width="17.28515625" style="95" customWidth="1"/>
    <col min="15103" max="15103" width="22.28515625" style="95" customWidth="1"/>
    <col min="15104" max="15104" width="28.140625" style="95" customWidth="1"/>
    <col min="15105" max="15105" width="20.140625" style="95" customWidth="1"/>
    <col min="15106" max="15106" width="29.85546875" style="95" customWidth="1"/>
    <col min="15107" max="15107" width="14.140625" style="95" customWidth="1"/>
    <col min="15108" max="15108" width="14.42578125" style="95" customWidth="1"/>
    <col min="15109" max="15334" width="9.140625" style="95"/>
    <col min="15335" max="15335" width="16.42578125" style="95" customWidth="1"/>
    <col min="15336" max="15336" width="24.85546875" style="95" customWidth="1"/>
    <col min="15337" max="15337" width="12.42578125" style="95" customWidth="1"/>
    <col min="15338" max="15338" width="16.140625" style="95" customWidth="1"/>
    <col min="15339" max="15339" width="14.7109375" style="95" bestFit="1" customWidth="1"/>
    <col min="15340" max="15340" width="9.140625" style="95"/>
    <col min="15341" max="15341" width="12.140625" style="95" customWidth="1"/>
    <col min="15342" max="15342" width="11.28515625" style="95" customWidth="1"/>
    <col min="15343" max="15343" width="13.28515625" style="95" customWidth="1"/>
    <col min="15344" max="15344" width="12.85546875" style="95" customWidth="1"/>
    <col min="15345" max="15345" width="16" style="95" customWidth="1"/>
    <col min="15346" max="15346" width="14.28515625" style="95" customWidth="1"/>
    <col min="15347" max="15347" width="13.7109375" style="95" customWidth="1"/>
    <col min="15348" max="15348" width="12.85546875" style="95" customWidth="1"/>
    <col min="15349" max="15349" width="15.42578125" style="95" customWidth="1"/>
    <col min="15350" max="15350" width="12.5703125" style="95" customWidth="1"/>
    <col min="15351" max="15351" width="13.28515625" style="95" bestFit="1" customWidth="1"/>
    <col min="15352" max="15352" width="13.140625" style="95" customWidth="1"/>
    <col min="15353" max="15353" width="18.5703125" style="95" customWidth="1"/>
    <col min="15354" max="15354" width="23.7109375" style="95" customWidth="1"/>
    <col min="15355" max="15355" width="21.42578125" style="95" customWidth="1"/>
    <col min="15356" max="15356" width="12" style="95" customWidth="1"/>
    <col min="15357" max="15357" width="21" style="95" customWidth="1"/>
    <col min="15358" max="15358" width="17.28515625" style="95" customWidth="1"/>
    <col min="15359" max="15359" width="22.28515625" style="95" customWidth="1"/>
    <col min="15360" max="15360" width="28.140625" style="95" customWidth="1"/>
    <col min="15361" max="15361" width="20.140625" style="95" customWidth="1"/>
    <col min="15362" max="15362" width="29.85546875" style="95" customWidth="1"/>
    <col min="15363" max="15363" width="14.140625" style="95" customWidth="1"/>
    <col min="15364" max="15364" width="14.42578125" style="95" customWidth="1"/>
    <col min="15365" max="15590" width="9.140625" style="95"/>
    <col min="15591" max="15591" width="16.42578125" style="95" customWidth="1"/>
    <col min="15592" max="15592" width="24.85546875" style="95" customWidth="1"/>
    <col min="15593" max="15593" width="12.42578125" style="95" customWidth="1"/>
    <col min="15594" max="15594" width="16.140625" style="95" customWidth="1"/>
    <col min="15595" max="15595" width="14.7109375" style="95" bestFit="1" customWidth="1"/>
    <col min="15596" max="15596" width="9.140625" style="95"/>
    <col min="15597" max="15597" width="12.140625" style="95" customWidth="1"/>
    <col min="15598" max="15598" width="11.28515625" style="95" customWidth="1"/>
    <col min="15599" max="15599" width="13.28515625" style="95" customWidth="1"/>
    <col min="15600" max="15600" width="12.85546875" style="95" customWidth="1"/>
    <col min="15601" max="15601" width="16" style="95" customWidth="1"/>
    <col min="15602" max="15602" width="14.28515625" style="95" customWidth="1"/>
    <col min="15603" max="15603" width="13.7109375" style="95" customWidth="1"/>
    <col min="15604" max="15604" width="12.85546875" style="95" customWidth="1"/>
    <col min="15605" max="15605" width="15.42578125" style="95" customWidth="1"/>
    <col min="15606" max="15606" width="12.5703125" style="95" customWidth="1"/>
    <col min="15607" max="15607" width="13.28515625" style="95" bestFit="1" customWidth="1"/>
    <col min="15608" max="15608" width="13.140625" style="95" customWidth="1"/>
    <col min="15609" max="15609" width="18.5703125" style="95" customWidth="1"/>
    <col min="15610" max="15610" width="23.7109375" style="95" customWidth="1"/>
    <col min="15611" max="15611" width="21.42578125" style="95" customWidth="1"/>
    <col min="15612" max="15612" width="12" style="95" customWidth="1"/>
    <col min="15613" max="15613" width="21" style="95" customWidth="1"/>
    <col min="15614" max="15614" width="17.28515625" style="95" customWidth="1"/>
    <col min="15615" max="15615" width="22.28515625" style="95" customWidth="1"/>
    <col min="15616" max="15616" width="28.140625" style="95" customWidth="1"/>
    <col min="15617" max="15617" width="20.140625" style="95" customWidth="1"/>
    <col min="15618" max="15618" width="29.85546875" style="95" customWidth="1"/>
    <col min="15619" max="15619" width="14.140625" style="95" customWidth="1"/>
    <col min="15620" max="15620" width="14.42578125" style="95" customWidth="1"/>
    <col min="15621" max="15846" width="9.140625" style="95"/>
    <col min="15847" max="15847" width="16.42578125" style="95" customWidth="1"/>
    <col min="15848" max="15848" width="24.85546875" style="95" customWidth="1"/>
    <col min="15849" max="15849" width="12.42578125" style="95" customWidth="1"/>
    <col min="15850" max="15850" width="16.140625" style="95" customWidth="1"/>
    <col min="15851" max="15851" width="14.7109375" style="95" bestFit="1" customWidth="1"/>
    <col min="15852" max="15852" width="9.140625" style="95"/>
    <col min="15853" max="15853" width="12.140625" style="95" customWidth="1"/>
    <col min="15854" max="15854" width="11.28515625" style="95" customWidth="1"/>
    <col min="15855" max="15855" width="13.28515625" style="95" customWidth="1"/>
    <col min="15856" max="15856" width="12.85546875" style="95" customWidth="1"/>
    <col min="15857" max="15857" width="16" style="95" customWidth="1"/>
    <col min="15858" max="15858" width="14.28515625" style="95" customWidth="1"/>
    <col min="15859" max="15859" width="13.7109375" style="95" customWidth="1"/>
    <col min="15860" max="15860" width="12.85546875" style="95" customWidth="1"/>
    <col min="15861" max="15861" width="15.42578125" style="95" customWidth="1"/>
    <col min="15862" max="15862" width="12.5703125" style="95" customWidth="1"/>
    <col min="15863" max="15863" width="13.28515625" style="95" bestFit="1" customWidth="1"/>
    <col min="15864" max="15864" width="13.140625" style="95" customWidth="1"/>
    <col min="15865" max="15865" width="18.5703125" style="95" customWidth="1"/>
    <col min="15866" max="15866" width="23.7109375" style="95" customWidth="1"/>
    <col min="15867" max="15867" width="21.42578125" style="95" customWidth="1"/>
    <col min="15868" max="15868" width="12" style="95" customWidth="1"/>
    <col min="15869" max="15869" width="21" style="95" customWidth="1"/>
    <col min="15870" max="15870" width="17.28515625" style="95" customWidth="1"/>
    <col min="15871" max="15871" width="22.28515625" style="95" customWidth="1"/>
    <col min="15872" max="15872" width="28.140625" style="95" customWidth="1"/>
    <col min="15873" max="15873" width="20.140625" style="95" customWidth="1"/>
    <col min="15874" max="15874" width="29.85546875" style="95" customWidth="1"/>
    <col min="15875" max="15875" width="14.140625" style="95" customWidth="1"/>
    <col min="15876" max="15876" width="14.42578125" style="95" customWidth="1"/>
    <col min="15877" max="16102" width="9.140625" style="95"/>
    <col min="16103" max="16103" width="16.42578125" style="95" customWidth="1"/>
    <col min="16104" max="16104" width="24.85546875" style="95" customWidth="1"/>
    <col min="16105" max="16105" width="12.42578125" style="95" customWidth="1"/>
    <col min="16106" max="16106" width="16.140625" style="95" customWidth="1"/>
    <col min="16107" max="16107" width="14.7109375" style="95" bestFit="1" customWidth="1"/>
    <col min="16108" max="16108" width="9.140625" style="95"/>
    <col min="16109" max="16109" width="12.140625" style="95" customWidth="1"/>
    <col min="16110" max="16110" width="11.28515625" style="95" customWidth="1"/>
    <col min="16111" max="16111" width="13.28515625" style="95" customWidth="1"/>
    <col min="16112" max="16112" width="12.85546875" style="95" customWidth="1"/>
    <col min="16113" max="16113" width="16" style="95" customWidth="1"/>
    <col min="16114" max="16114" width="14.28515625" style="95" customWidth="1"/>
    <col min="16115" max="16115" width="13.7109375" style="95" customWidth="1"/>
    <col min="16116" max="16116" width="12.85546875" style="95" customWidth="1"/>
    <col min="16117" max="16117" width="15.42578125" style="95" customWidth="1"/>
    <col min="16118" max="16118" width="12.5703125" style="95" customWidth="1"/>
    <col min="16119" max="16119" width="13.28515625" style="95" bestFit="1" customWidth="1"/>
    <col min="16120" max="16120" width="13.140625" style="95" customWidth="1"/>
    <col min="16121" max="16121" width="18.5703125" style="95" customWidth="1"/>
    <col min="16122" max="16122" width="23.7109375" style="95" customWidth="1"/>
    <col min="16123" max="16123" width="21.42578125" style="95" customWidth="1"/>
    <col min="16124" max="16124" width="12" style="95" customWidth="1"/>
    <col min="16125" max="16125" width="21" style="95" customWidth="1"/>
    <col min="16126" max="16126" width="17.28515625" style="95" customWidth="1"/>
    <col min="16127" max="16127" width="22.28515625" style="95" customWidth="1"/>
    <col min="16128" max="16128" width="28.140625" style="95" customWidth="1"/>
    <col min="16129" max="16129" width="20.140625" style="95" customWidth="1"/>
    <col min="16130" max="16130" width="29.85546875" style="95" customWidth="1"/>
    <col min="16131" max="16131" width="14.140625" style="95" customWidth="1"/>
    <col min="16132" max="16132" width="14.42578125" style="95" customWidth="1"/>
    <col min="16133" max="16384" width="9.140625" style="95"/>
  </cols>
  <sheetData>
    <row r="1" spans="1:13" ht="76.5" customHeight="1" thickTop="1" thickBot="1" x14ac:dyDescent="0.25">
      <c r="A1" s="189" t="s">
        <v>136</v>
      </c>
      <c r="B1" s="190" t="s">
        <v>137</v>
      </c>
      <c r="C1" s="191" t="s">
        <v>138</v>
      </c>
      <c r="D1" s="192" t="s">
        <v>139</v>
      </c>
      <c r="E1" s="193" t="s">
        <v>141</v>
      </c>
      <c r="F1" s="206" t="s">
        <v>143</v>
      </c>
      <c r="G1" s="192" t="s">
        <v>140</v>
      </c>
      <c r="H1" s="193" t="s">
        <v>142</v>
      </c>
      <c r="I1" s="193" t="s">
        <v>0</v>
      </c>
      <c r="J1" s="194" t="s">
        <v>70</v>
      </c>
      <c r="K1" s="193" t="s">
        <v>71</v>
      </c>
      <c r="L1" s="259" t="s">
        <v>72</v>
      </c>
      <c r="M1" s="96"/>
    </row>
    <row r="2" spans="1:13" s="97" customFormat="1" ht="17.100000000000001" customHeight="1" thickTop="1" x14ac:dyDescent="0.25">
      <c r="A2" s="105"/>
      <c r="B2" s="124" t="s">
        <v>8</v>
      </c>
      <c r="C2" s="11" t="s">
        <v>1</v>
      </c>
      <c r="D2" s="10" t="s">
        <v>118</v>
      </c>
      <c r="E2" s="107"/>
      <c r="F2" s="207"/>
      <c r="G2" s="10" t="s">
        <v>2</v>
      </c>
      <c r="H2" s="12" t="s">
        <v>3</v>
      </c>
      <c r="I2" s="13">
        <v>4</v>
      </c>
      <c r="J2" s="107"/>
      <c r="K2" s="174">
        <v>1</v>
      </c>
      <c r="L2" s="260"/>
    </row>
    <row r="3" spans="1:13" s="97" customFormat="1" ht="17.100000000000001" customHeight="1" x14ac:dyDescent="0.25">
      <c r="A3" s="108"/>
      <c r="B3" s="122" t="s">
        <v>8</v>
      </c>
      <c r="C3" s="14" t="s">
        <v>1</v>
      </c>
      <c r="D3" s="15" t="s">
        <v>118</v>
      </c>
      <c r="E3" s="110"/>
      <c r="F3" s="208"/>
      <c r="G3" s="15" t="s">
        <v>2</v>
      </c>
      <c r="H3" s="16" t="s">
        <v>5</v>
      </c>
      <c r="I3" s="17">
        <v>2</v>
      </c>
      <c r="J3" s="110"/>
      <c r="K3" s="120"/>
      <c r="L3" s="261">
        <v>1</v>
      </c>
    </row>
    <row r="4" spans="1:13" s="97" customFormat="1" ht="17.100000000000001" customHeight="1" x14ac:dyDescent="0.25">
      <c r="A4" s="108"/>
      <c r="B4" s="122" t="s">
        <v>8</v>
      </c>
      <c r="C4" s="14" t="s">
        <v>1</v>
      </c>
      <c r="D4" s="15" t="s">
        <v>118</v>
      </c>
      <c r="E4" s="199"/>
      <c r="F4" s="208"/>
      <c r="G4" s="15" t="s">
        <v>4</v>
      </c>
      <c r="H4" s="16" t="s">
        <v>3</v>
      </c>
      <c r="I4" s="17">
        <v>5</v>
      </c>
      <c r="J4" s="199"/>
      <c r="K4" s="112">
        <v>1</v>
      </c>
      <c r="L4" s="262"/>
    </row>
    <row r="5" spans="1:13" s="97" customFormat="1" ht="17.100000000000001" customHeight="1" x14ac:dyDescent="0.25">
      <c r="A5" s="108"/>
      <c r="B5" s="122" t="s">
        <v>8</v>
      </c>
      <c r="C5" s="14" t="s">
        <v>1</v>
      </c>
      <c r="D5" s="15" t="s">
        <v>118</v>
      </c>
      <c r="E5" s="199"/>
      <c r="F5" s="208"/>
      <c r="G5" s="15" t="s">
        <v>4</v>
      </c>
      <c r="H5" s="16" t="s">
        <v>5</v>
      </c>
      <c r="I5" s="17">
        <v>1</v>
      </c>
      <c r="J5" s="199"/>
      <c r="K5" s="112"/>
      <c r="L5" s="262">
        <v>1</v>
      </c>
    </row>
    <row r="6" spans="1:13" s="97" customFormat="1" ht="16.5" customHeight="1" x14ac:dyDescent="0.25">
      <c r="A6" s="108"/>
      <c r="B6" s="122" t="s">
        <v>8</v>
      </c>
      <c r="C6" s="14" t="s">
        <v>1</v>
      </c>
      <c r="D6" s="15" t="s">
        <v>118</v>
      </c>
      <c r="E6" s="199"/>
      <c r="F6" s="208"/>
      <c r="G6" s="15" t="s">
        <v>6</v>
      </c>
      <c r="H6" s="16" t="s">
        <v>3</v>
      </c>
      <c r="I6" s="17">
        <v>6</v>
      </c>
      <c r="J6" s="199"/>
      <c r="K6" s="112">
        <v>1</v>
      </c>
      <c r="L6" s="262"/>
    </row>
    <row r="7" spans="1:13" s="97" customFormat="1" ht="17.100000000000001" customHeight="1" x14ac:dyDescent="0.25">
      <c r="A7" s="108"/>
      <c r="B7" s="122" t="s">
        <v>8</v>
      </c>
      <c r="C7" s="14" t="s">
        <v>1</v>
      </c>
      <c r="D7" s="15" t="s">
        <v>118</v>
      </c>
      <c r="E7" s="199"/>
      <c r="F7" s="301" t="s">
        <v>144</v>
      </c>
      <c r="G7" s="15" t="s">
        <v>6</v>
      </c>
      <c r="H7" s="16" t="s">
        <v>5</v>
      </c>
      <c r="I7" s="17">
        <v>0</v>
      </c>
      <c r="J7" s="111"/>
      <c r="K7" s="112"/>
      <c r="L7" s="262">
        <v>0</v>
      </c>
    </row>
    <row r="8" spans="1:13" s="97" customFormat="1" ht="17.100000000000001" customHeight="1" x14ac:dyDescent="0.25">
      <c r="A8" s="108"/>
      <c r="B8" s="122" t="s">
        <v>8</v>
      </c>
      <c r="C8" s="14" t="s">
        <v>1</v>
      </c>
      <c r="D8" s="15" t="s">
        <v>118</v>
      </c>
      <c r="E8" s="199" t="s">
        <v>145</v>
      </c>
      <c r="F8" s="306"/>
      <c r="G8" s="15" t="s">
        <v>9</v>
      </c>
      <c r="H8" s="16" t="s">
        <v>3</v>
      </c>
      <c r="I8" s="17">
        <v>7</v>
      </c>
      <c r="J8" s="111">
        <f>SUM(I2:I13)</f>
        <v>31</v>
      </c>
      <c r="K8" s="112">
        <v>1</v>
      </c>
      <c r="L8" s="262"/>
    </row>
    <row r="9" spans="1:13" s="97" customFormat="1" ht="17.100000000000001" customHeight="1" x14ac:dyDescent="0.25">
      <c r="A9" s="108"/>
      <c r="B9" s="122" t="s">
        <v>8</v>
      </c>
      <c r="C9" s="14" t="s">
        <v>1</v>
      </c>
      <c r="D9" s="15" t="s">
        <v>118</v>
      </c>
      <c r="E9" s="199"/>
      <c r="F9" s="306"/>
      <c r="G9" s="15" t="s">
        <v>9</v>
      </c>
      <c r="H9" s="16" t="s">
        <v>5</v>
      </c>
      <c r="I9" s="17">
        <v>2</v>
      </c>
      <c r="J9" s="199"/>
      <c r="K9" s="112"/>
      <c r="L9" s="262">
        <v>1</v>
      </c>
    </row>
    <row r="10" spans="1:13" s="97" customFormat="1" ht="17.100000000000001" customHeight="1" x14ac:dyDescent="0.25">
      <c r="A10" s="108"/>
      <c r="B10" s="122" t="s">
        <v>8</v>
      </c>
      <c r="C10" s="14" t="s">
        <v>1</v>
      </c>
      <c r="D10" s="15" t="s">
        <v>118</v>
      </c>
      <c r="E10" s="199"/>
      <c r="F10" s="209"/>
      <c r="G10" s="15" t="s">
        <v>7</v>
      </c>
      <c r="H10" s="16" t="s">
        <v>3</v>
      </c>
      <c r="I10" s="17">
        <v>2</v>
      </c>
      <c r="J10" s="199"/>
      <c r="K10" s="112">
        <v>1</v>
      </c>
      <c r="L10" s="262"/>
    </row>
    <row r="11" spans="1:13" s="97" customFormat="1" ht="17.100000000000001" customHeight="1" x14ac:dyDescent="0.25">
      <c r="A11" s="108"/>
      <c r="B11" s="122" t="s">
        <v>8</v>
      </c>
      <c r="C11" s="14" t="s">
        <v>1</v>
      </c>
      <c r="D11" s="15" t="s">
        <v>118</v>
      </c>
      <c r="E11" s="199"/>
      <c r="F11" s="209"/>
      <c r="G11" s="15" t="s">
        <v>7</v>
      </c>
      <c r="H11" s="16" t="s">
        <v>5</v>
      </c>
      <c r="I11" s="17">
        <v>1</v>
      </c>
      <c r="J11" s="199"/>
      <c r="K11" s="112"/>
      <c r="L11" s="262">
        <v>1</v>
      </c>
    </row>
    <row r="12" spans="1:13" s="97" customFormat="1" ht="17.100000000000001" customHeight="1" x14ac:dyDescent="0.25">
      <c r="A12" s="108"/>
      <c r="B12" s="122" t="s">
        <v>8</v>
      </c>
      <c r="C12" s="14" t="s">
        <v>1</v>
      </c>
      <c r="D12" s="15" t="s">
        <v>118</v>
      </c>
      <c r="E12" s="199"/>
      <c r="F12" s="209"/>
      <c r="G12" s="15" t="s">
        <v>10</v>
      </c>
      <c r="H12" s="16" t="s">
        <v>3</v>
      </c>
      <c r="I12" s="17">
        <v>0</v>
      </c>
      <c r="J12" s="199"/>
      <c r="K12" s="112">
        <v>0</v>
      </c>
      <c r="L12" s="262"/>
    </row>
    <row r="13" spans="1:13" s="97" customFormat="1" ht="17.100000000000001" customHeight="1" thickBot="1" x14ac:dyDescent="0.3">
      <c r="A13" s="108"/>
      <c r="B13" s="109" t="s">
        <v>8</v>
      </c>
      <c r="C13" s="18" t="s">
        <v>1</v>
      </c>
      <c r="D13" s="8" t="s">
        <v>118</v>
      </c>
      <c r="E13" s="200"/>
      <c r="F13" s="210"/>
      <c r="G13" s="8" t="s">
        <v>10</v>
      </c>
      <c r="H13" s="6" t="s">
        <v>5</v>
      </c>
      <c r="I13" s="19">
        <v>1</v>
      </c>
      <c r="J13" s="200"/>
      <c r="K13" s="123"/>
      <c r="L13" s="263">
        <v>1</v>
      </c>
    </row>
    <row r="14" spans="1:13" s="97" customFormat="1" ht="17.100000000000001" customHeight="1" thickTop="1" x14ac:dyDescent="0.25">
      <c r="A14" s="108"/>
      <c r="B14" s="122" t="s">
        <v>8</v>
      </c>
      <c r="C14" s="11" t="s">
        <v>1</v>
      </c>
      <c r="D14" s="10" t="s">
        <v>8</v>
      </c>
      <c r="E14" s="110"/>
      <c r="F14" s="211"/>
      <c r="G14" s="10" t="s">
        <v>2</v>
      </c>
      <c r="H14" s="12" t="s">
        <v>3</v>
      </c>
      <c r="I14" s="296">
        <v>8</v>
      </c>
      <c r="J14" s="110"/>
      <c r="K14" s="174">
        <v>1</v>
      </c>
      <c r="L14" s="260"/>
    </row>
    <row r="15" spans="1:13" s="97" customFormat="1" ht="17.100000000000001" customHeight="1" x14ac:dyDescent="0.25">
      <c r="A15" s="108"/>
      <c r="B15" s="122" t="s">
        <v>8</v>
      </c>
      <c r="C15" s="14" t="s">
        <v>1</v>
      </c>
      <c r="D15" s="15" t="s">
        <v>8</v>
      </c>
      <c r="E15" s="110"/>
      <c r="F15" s="301" t="s">
        <v>146</v>
      </c>
      <c r="G15" s="15" t="s">
        <v>2</v>
      </c>
      <c r="H15" s="16" t="s">
        <v>5</v>
      </c>
      <c r="I15" s="258">
        <v>23</v>
      </c>
      <c r="J15" s="110"/>
      <c r="K15" s="120"/>
      <c r="L15" s="261">
        <v>2</v>
      </c>
    </row>
    <row r="16" spans="1:13" s="97" customFormat="1" ht="17.100000000000001" customHeight="1" x14ac:dyDescent="0.25">
      <c r="A16" s="108"/>
      <c r="B16" s="122" t="s">
        <v>8</v>
      </c>
      <c r="C16" s="14" t="s">
        <v>1</v>
      </c>
      <c r="D16" s="15" t="s">
        <v>8</v>
      </c>
      <c r="E16" s="110" t="s">
        <v>147</v>
      </c>
      <c r="F16" s="302"/>
      <c r="G16" s="15" t="s">
        <v>4</v>
      </c>
      <c r="H16" s="16" t="s">
        <v>3</v>
      </c>
      <c r="I16" s="17">
        <v>41</v>
      </c>
      <c r="J16" s="110"/>
      <c r="K16" s="120">
        <v>4</v>
      </c>
      <c r="L16" s="261"/>
    </row>
    <row r="17" spans="1:12" s="97" customFormat="1" ht="17.100000000000001" customHeight="1" thickBot="1" x14ac:dyDescent="0.3">
      <c r="A17" s="108"/>
      <c r="B17" s="122" t="s">
        <v>8</v>
      </c>
      <c r="C17" s="14" t="s">
        <v>1</v>
      </c>
      <c r="D17" s="15" t="s">
        <v>8</v>
      </c>
      <c r="E17" s="110"/>
      <c r="F17" s="315"/>
      <c r="G17" s="15" t="s">
        <v>4</v>
      </c>
      <c r="H17" s="16" t="s">
        <v>5</v>
      </c>
      <c r="I17" s="17">
        <v>55</v>
      </c>
      <c r="J17" s="110"/>
      <c r="K17" s="120"/>
      <c r="L17" s="261">
        <v>4</v>
      </c>
    </row>
    <row r="18" spans="1:12" s="97" customFormat="1" ht="17.100000000000001" customHeight="1" x14ac:dyDescent="0.25">
      <c r="A18" s="108"/>
      <c r="B18" s="122" t="s">
        <v>8</v>
      </c>
      <c r="C18" s="20" t="s">
        <v>1</v>
      </c>
      <c r="D18" s="21" t="s">
        <v>8</v>
      </c>
      <c r="E18" s="113" t="s">
        <v>148</v>
      </c>
      <c r="F18" s="316" t="s">
        <v>149</v>
      </c>
      <c r="G18" s="21" t="s">
        <v>7</v>
      </c>
      <c r="H18" s="22" t="s">
        <v>3</v>
      </c>
      <c r="I18" s="256">
        <f>79-1</f>
        <v>78</v>
      </c>
      <c r="J18" s="172">
        <f>SUM(I14:I25)</f>
        <v>585</v>
      </c>
      <c r="K18" s="114">
        <v>5</v>
      </c>
      <c r="L18" s="264"/>
    </row>
    <row r="19" spans="1:12" s="97" customFormat="1" ht="17.100000000000001" customHeight="1" thickBot="1" x14ac:dyDescent="0.3">
      <c r="A19" s="108"/>
      <c r="B19" s="122" t="s">
        <v>8</v>
      </c>
      <c r="C19" s="24" t="s">
        <v>1</v>
      </c>
      <c r="D19" s="25" t="s">
        <v>8</v>
      </c>
      <c r="E19" s="115"/>
      <c r="F19" s="315"/>
      <c r="G19" s="25" t="s">
        <v>7</v>
      </c>
      <c r="H19" s="26" t="s">
        <v>5</v>
      </c>
      <c r="I19" s="27">
        <v>67</v>
      </c>
      <c r="J19" s="115"/>
      <c r="K19" s="116"/>
      <c r="L19" s="265">
        <v>5</v>
      </c>
    </row>
    <row r="20" spans="1:12" s="97" customFormat="1" ht="17.100000000000001" customHeight="1" x14ac:dyDescent="0.25">
      <c r="A20" s="108"/>
      <c r="B20" s="122" t="s">
        <v>8</v>
      </c>
      <c r="C20" s="20" t="s">
        <v>1</v>
      </c>
      <c r="D20" s="21" t="s">
        <v>8</v>
      </c>
      <c r="E20" s="113" t="s">
        <v>150</v>
      </c>
      <c r="F20" s="316" t="s">
        <v>151</v>
      </c>
      <c r="G20" s="21" t="s">
        <v>9</v>
      </c>
      <c r="H20" s="22" t="s">
        <v>3</v>
      </c>
      <c r="I20" s="23">
        <v>169</v>
      </c>
      <c r="J20" s="113"/>
      <c r="K20" s="114">
        <v>13</v>
      </c>
      <c r="L20" s="264"/>
    </row>
    <row r="21" spans="1:12" s="97" customFormat="1" ht="17.100000000000001" customHeight="1" thickBot="1" x14ac:dyDescent="0.3">
      <c r="A21" s="108"/>
      <c r="B21" s="122" t="s">
        <v>8</v>
      </c>
      <c r="C21" s="24" t="s">
        <v>1</v>
      </c>
      <c r="D21" s="25" t="s">
        <v>8</v>
      </c>
      <c r="E21" s="115"/>
      <c r="F21" s="315"/>
      <c r="G21" s="25" t="s">
        <v>9</v>
      </c>
      <c r="H21" s="26" t="s">
        <v>5</v>
      </c>
      <c r="I21" s="27">
        <v>73</v>
      </c>
      <c r="J21" s="115"/>
      <c r="K21" s="116"/>
      <c r="L21" s="265">
        <v>7</v>
      </c>
    </row>
    <row r="22" spans="1:12" s="97" customFormat="1" ht="17.100000000000001" customHeight="1" x14ac:dyDescent="0.25">
      <c r="A22" s="108"/>
      <c r="B22" s="122" t="s">
        <v>8</v>
      </c>
      <c r="C22" s="28" t="s">
        <v>1</v>
      </c>
      <c r="D22" s="29" t="s">
        <v>8</v>
      </c>
      <c r="E22" s="110"/>
      <c r="F22" s="212"/>
      <c r="G22" s="29" t="s">
        <v>6</v>
      </c>
      <c r="H22" s="30" t="s">
        <v>3</v>
      </c>
      <c r="I22" s="31">
        <v>20</v>
      </c>
      <c r="J22" s="111"/>
      <c r="K22" s="175">
        <v>2</v>
      </c>
      <c r="L22" s="266"/>
    </row>
    <row r="23" spans="1:12" s="97" customFormat="1" ht="17.100000000000001" customHeight="1" x14ac:dyDescent="0.25">
      <c r="A23" s="108"/>
      <c r="B23" s="122" t="s">
        <v>8</v>
      </c>
      <c r="C23" s="32" t="s">
        <v>1</v>
      </c>
      <c r="D23" s="33" t="s">
        <v>8</v>
      </c>
      <c r="E23" s="110" t="s">
        <v>152</v>
      </c>
      <c r="F23" s="301" t="s">
        <v>153</v>
      </c>
      <c r="G23" s="33" t="s">
        <v>6</v>
      </c>
      <c r="H23" s="34" t="s">
        <v>5</v>
      </c>
      <c r="I23" s="35">
        <v>16</v>
      </c>
      <c r="J23" s="111"/>
      <c r="K23" s="162"/>
      <c r="L23" s="267">
        <v>2</v>
      </c>
    </row>
    <row r="24" spans="1:12" s="97" customFormat="1" ht="17.100000000000001" customHeight="1" x14ac:dyDescent="0.25">
      <c r="A24" s="108"/>
      <c r="B24" s="122" t="s">
        <v>8</v>
      </c>
      <c r="C24" s="14" t="s">
        <v>1</v>
      </c>
      <c r="D24" s="15" t="s">
        <v>8</v>
      </c>
      <c r="E24" s="110"/>
      <c r="F24" s="302"/>
      <c r="G24" s="15" t="s">
        <v>10</v>
      </c>
      <c r="H24" s="16" t="s">
        <v>3</v>
      </c>
      <c r="I24" s="17">
        <v>18</v>
      </c>
      <c r="J24" s="110"/>
      <c r="K24" s="120">
        <v>1</v>
      </c>
      <c r="L24" s="261"/>
    </row>
    <row r="25" spans="1:12" s="97" customFormat="1" ht="17.100000000000001" customHeight="1" thickBot="1" x14ac:dyDescent="0.3">
      <c r="A25" s="117"/>
      <c r="B25" s="125" t="s">
        <v>8</v>
      </c>
      <c r="C25" s="18" t="s">
        <v>1</v>
      </c>
      <c r="D25" s="8" t="s">
        <v>8</v>
      </c>
      <c r="E25" s="119"/>
      <c r="F25" s="317"/>
      <c r="G25" s="8" t="s">
        <v>10</v>
      </c>
      <c r="H25" s="6" t="s">
        <v>5</v>
      </c>
      <c r="I25" s="323">
        <v>17</v>
      </c>
      <c r="J25" s="119"/>
      <c r="K25" s="121"/>
      <c r="L25" s="268">
        <v>2</v>
      </c>
    </row>
    <row r="26" spans="1:12" s="97" customFormat="1" ht="17.100000000000001" customHeight="1" thickTop="1" x14ac:dyDescent="0.25">
      <c r="A26" s="108"/>
      <c r="B26" s="122" t="s">
        <v>74</v>
      </c>
      <c r="C26" s="11" t="s">
        <v>11</v>
      </c>
      <c r="D26" s="10" t="s">
        <v>12</v>
      </c>
      <c r="E26" s="110"/>
      <c r="F26" s="318" t="s">
        <v>154</v>
      </c>
      <c r="G26" s="10" t="s">
        <v>2</v>
      </c>
      <c r="H26" s="12" t="s">
        <v>3</v>
      </c>
      <c r="I26" s="13">
        <v>10</v>
      </c>
      <c r="J26" s="110"/>
      <c r="K26" s="174">
        <v>1</v>
      </c>
      <c r="L26" s="260"/>
    </row>
    <row r="27" spans="1:12" s="97" customFormat="1" ht="17.100000000000001" customHeight="1" x14ac:dyDescent="0.25">
      <c r="A27" s="108"/>
      <c r="B27" s="122" t="s">
        <v>74</v>
      </c>
      <c r="C27" s="14" t="s">
        <v>11</v>
      </c>
      <c r="D27" s="15" t="s">
        <v>12</v>
      </c>
      <c r="E27" s="110"/>
      <c r="F27" s="313"/>
      <c r="G27" s="15" t="s">
        <v>2</v>
      </c>
      <c r="H27" s="16" t="s">
        <v>5</v>
      </c>
      <c r="I27" s="17">
        <v>16</v>
      </c>
      <c r="J27" s="110"/>
      <c r="K27" s="120"/>
      <c r="L27" s="261">
        <v>1</v>
      </c>
    </row>
    <row r="28" spans="1:12" s="97" customFormat="1" ht="17.100000000000001" customHeight="1" x14ac:dyDescent="0.25">
      <c r="A28" s="108"/>
      <c r="B28" s="122" t="s">
        <v>74</v>
      </c>
      <c r="C28" s="32" t="s">
        <v>11</v>
      </c>
      <c r="D28" s="15" t="s">
        <v>12</v>
      </c>
      <c r="E28" s="110"/>
      <c r="F28" s="313"/>
      <c r="G28" s="15" t="s">
        <v>9</v>
      </c>
      <c r="H28" s="16" t="s">
        <v>3</v>
      </c>
      <c r="I28" s="258">
        <v>71</v>
      </c>
      <c r="J28" s="110"/>
      <c r="K28" s="120">
        <v>6</v>
      </c>
      <c r="L28" s="261"/>
    </row>
    <row r="29" spans="1:12" s="97" customFormat="1" ht="17.100000000000001" customHeight="1" thickBot="1" x14ac:dyDescent="0.3">
      <c r="A29" s="108"/>
      <c r="B29" s="122" t="s">
        <v>74</v>
      </c>
      <c r="C29" s="36" t="s">
        <v>11</v>
      </c>
      <c r="D29" s="7" t="s">
        <v>12</v>
      </c>
      <c r="E29" s="115" t="s">
        <v>155</v>
      </c>
      <c r="F29" s="319"/>
      <c r="G29" s="7" t="s">
        <v>9</v>
      </c>
      <c r="H29" s="5" t="s">
        <v>5</v>
      </c>
      <c r="I29" s="27">
        <v>38</v>
      </c>
      <c r="J29" s="115"/>
      <c r="K29" s="116"/>
      <c r="L29" s="265">
        <v>4</v>
      </c>
    </row>
    <row r="30" spans="1:12" s="97" customFormat="1" ht="17.100000000000001" customHeight="1" x14ac:dyDescent="0.25">
      <c r="A30" s="108" t="s">
        <v>61</v>
      </c>
      <c r="B30" s="109" t="s">
        <v>74</v>
      </c>
      <c r="C30" s="20" t="s">
        <v>11</v>
      </c>
      <c r="D30" s="21" t="s">
        <v>12</v>
      </c>
      <c r="E30" s="113"/>
      <c r="F30" s="320" t="s">
        <v>156</v>
      </c>
      <c r="G30" s="21" t="s">
        <v>4</v>
      </c>
      <c r="H30" s="22" t="s">
        <v>3</v>
      </c>
      <c r="I30" s="23">
        <v>24</v>
      </c>
      <c r="J30" s="172">
        <f>SUM(I26:I35)</f>
        <v>256</v>
      </c>
      <c r="K30" s="114">
        <v>2</v>
      </c>
      <c r="L30" s="264"/>
    </row>
    <row r="31" spans="1:12" s="97" customFormat="1" ht="17.100000000000001" customHeight="1" x14ac:dyDescent="0.25">
      <c r="A31" s="108"/>
      <c r="B31" s="122" t="s">
        <v>74</v>
      </c>
      <c r="C31" s="14" t="s">
        <v>11</v>
      </c>
      <c r="D31" s="15" t="s">
        <v>12</v>
      </c>
      <c r="E31" s="110"/>
      <c r="F31" s="313"/>
      <c r="G31" s="15" t="s">
        <v>4</v>
      </c>
      <c r="H31" s="16" t="s">
        <v>5</v>
      </c>
      <c r="I31" s="17">
        <v>26</v>
      </c>
      <c r="J31" s="111"/>
      <c r="K31" s="120"/>
      <c r="L31" s="261">
        <v>2</v>
      </c>
    </row>
    <row r="32" spans="1:12" s="97" customFormat="1" ht="17.100000000000001" customHeight="1" x14ac:dyDescent="0.25">
      <c r="A32" s="108"/>
      <c r="B32" s="122" t="s">
        <v>74</v>
      </c>
      <c r="C32" s="14" t="s">
        <v>11</v>
      </c>
      <c r="D32" s="15" t="s">
        <v>12</v>
      </c>
      <c r="E32" s="110"/>
      <c r="F32" s="313"/>
      <c r="G32" s="15" t="s">
        <v>6</v>
      </c>
      <c r="H32" s="16" t="s">
        <v>3</v>
      </c>
      <c r="I32" s="17">
        <v>11</v>
      </c>
      <c r="J32" s="111"/>
      <c r="K32" s="292">
        <v>1</v>
      </c>
      <c r="L32" s="261"/>
    </row>
    <row r="33" spans="1:12" s="97" customFormat="1" ht="17.100000000000001" customHeight="1" x14ac:dyDescent="0.25">
      <c r="A33" s="108"/>
      <c r="B33" s="122" t="s">
        <v>74</v>
      </c>
      <c r="C33" s="14" t="s">
        <v>11</v>
      </c>
      <c r="D33" s="15" t="s">
        <v>12</v>
      </c>
      <c r="E33" s="110" t="s">
        <v>157</v>
      </c>
      <c r="F33" s="313"/>
      <c r="G33" s="15" t="s">
        <v>6</v>
      </c>
      <c r="H33" s="16" t="s">
        <v>5</v>
      </c>
      <c r="I33" s="17">
        <v>7</v>
      </c>
      <c r="J33" s="110"/>
      <c r="K33" s="120"/>
      <c r="L33" s="261">
        <v>1</v>
      </c>
    </row>
    <row r="34" spans="1:12" s="97" customFormat="1" ht="17.100000000000001" customHeight="1" x14ac:dyDescent="0.25">
      <c r="A34" s="108"/>
      <c r="B34" s="122" t="s">
        <v>74</v>
      </c>
      <c r="C34" s="14" t="s">
        <v>11</v>
      </c>
      <c r="D34" s="15" t="s">
        <v>12</v>
      </c>
      <c r="E34" s="110"/>
      <c r="F34" s="313"/>
      <c r="G34" s="15" t="s">
        <v>7</v>
      </c>
      <c r="H34" s="16" t="s">
        <v>3</v>
      </c>
      <c r="I34" s="258">
        <v>32</v>
      </c>
      <c r="J34" s="110"/>
      <c r="K34" s="120">
        <v>2</v>
      </c>
      <c r="L34" s="261"/>
    </row>
    <row r="35" spans="1:12" s="97" customFormat="1" ht="17.100000000000001" customHeight="1" thickBot="1" x14ac:dyDescent="0.3">
      <c r="A35" s="108"/>
      <c r="B35" s="125" t="s">
        <v>74</v>
      </c>
      <c r="C35" s="18" t="s">
        <v>11</v>
      </c>
      <c r="D35" s="8" t="s">
        <v>12</v>
      </c>
      <c r="E35" s="119"/>
      <c r="F35" s="321"/>
      <c r="G35" s="8" t="s">
        <v>7</v>
      </c>
      <c r="H35" s="6" t="s">
        <v>5</v>
      </c>
      <c r="I35" s="19">
        <v>21</v>
      </c>
      <c r="J35" s="119"/>
      <c r="K35" s="121"/>
      <c r="L35" s="268">
        <v>2</v>
      </c>
    </row>
    <row r="36" spans="1:12" s="98" customFormat="1" ht="17.100000000000001" customHeight="1" thickTop="1" x14ac:dyDescent="0.25">
      <c r="A36" s="108"/>
      <c r="B36" s="122" t="s">
        <v>110</v>
      </c>
      <c r="C36" s="28" t="s">
        <v>112</v>
      </c>
      <c r="D36" s="29" t="s">
        <v>111</v>
      </c>
      <c r="E36" s="199"/>
      <c r="F36" s="213"/>
      <c r="G36" s="29" t="s">
        <v>2</v>
      </c>
      <c r="H36" s="30" t="s">
        <v>3</v>
      </c>
      <c r="I36" s="31">
        <v>10</v>
      </c>
      <c r="J36" s="199"/>
      <c r="K36" s="176">
        <v>1</v>
      </c>
      <c r="L36" s="269"/>
    </row>
    <row r="37" spans="1:12" s="98" customFormat="1" ht="17.100000000000001" customHeight="1" x14ac:dyDescent="0.25">
      <c r="A37" s="108"/>
      <c r="B37" s="122" t="s">
        <v>110</v>
      </c>
      <c r="C37" s="14" t="s">
        <v>112</v>
      </c>
      <c r="D37" s="15" t="s">
        <v>111</v>
      </c>
      <c r="E37" s="199"/>
      <c r="F37" s="313" t="s">
        <v>158</v>
      </c>
      <c r="G37" s="15" t="s">
        <v>4</v>
      </c>
      <c r="H37" s="16" t="s">
        <v>3</v>
      </c>
      <c r="I37" s="17">
        <v>4</v>
      </c>
      <c r="J37" s="199"/>
      <c r="K37" s="112">
        <v>1</v>
      </c>
      <c r="L37" s="262"/>
    </row>
    <row r="38" spans="1:12" s="98" customFormat="1" ht="17.100000000000001" customHeight="1" x14ac:dyDescent="0.25">
      <c r="A38" s="108"/>
      <c r="B38" s="109" t="s">
        <v>110</v>
      </c>
      <c r="C38" s="14" t="s">
        <v>112</v>
      </c>
      <c r="D38" s="15" t="s">
        <v>111</v>
      </c>
      <c r="E38" s="199" t="s">
        <v>159</v>
      </c>
      <c r="F38" s="306"/>
      <c r="G38" s="15" t="s">
        <v>6</v>
      </c>
      <c r="H38" s="16" t="s">
        <v>3</v>
      </c>
      <c r="I38" s="17">
        <v>12</v>
      </c>
      <c r="J38" s="111">
        <f>SUM(I36:I40)</f>
        <v>65</v>
      </c>
      <c r="K38" s="112">
        <v>2</v>
      </c>
      <c r="L38" s="262"/>
    </row>
    <row r="39" spans="1:12" s="98" customFormat="1" ht="17.100000000000001" customHeight="1" x14ac:dyDescent="0.25">
      <c r="A39" s="108"/>
      <c r="B39" s="122" t="s">
        <v>110</v>
      </c>
      <c r="C39" s="14" t="s">
        <v>112</v>
      </c>
      <c r="D39" s="15" t="s">
        <v>111</v>
      </c>
      <c r="E39" s="199"/>
      <c r="F39" s="306"/>
      <c r="G39" s="15" t="s">
        <v>9</v>
      </c>
      <c r="H39" s="16" t="s">
        <v>3</v>
      </c>
      <c r="I39" s="17">
        <v>22</v>
      </c>
      <c r="J39" s="199"/>
      <c r="K39" s="112">
        <v>2</v>
      </c>
      <c r="L39" s="262"/>
    </row>
    <row r="40" spans="1:12" s="98" customFormat="1" ht="17.100000000000001" customHeight="1" thickBot="1" x14ac:dyDescent="0.3">
      <c r="A40" s="108"/>
      <c r="B40" s="122" t="s">
        <v>110</v>
      </c>
      <c r="C40" s="18" t="s">
        <v>112</v>
      </c>
      <c r="D40" s="8" t="s">
        <v>111</v>
      </c>
      <c r="E40" s="200"/>
      <c r="F40" s="214"/>
      <c r="G40" s="8" t="s">
        <v>7</v>
      </c>
      <c r="H40" s="6" t="s">
        <v>3</v>
      </c>
      <c r="I40" s="19">
        <v>17</v>
      </c>
      <c r="J40" s="200"/>
      <c r="K40" s="123">
        <v>1</v>
      </c>
      <c r="L40" s="263"/>
    </row>
    <row r="41" spans="1:12" s="98" customFormat="1" ht="17.100000000000001" customHeight="1" thickTop="1" x14ac:dyDescent="0.25">
      <c r="A41" s="108"/>
      <c r="B41" s="124" t="s">
        <v>113</v>
      </c>
      <c r="C41" s="28" t="s">
        <v>114</v>
      </c>
      <c r="D41" s="29" t="s">
        <v>115</v>
      </c>
      <c r="E41" s="199"/>
      <c r="F41" s="213"/>
      <c r="G41" s="29" t="s">
        <v>2</v>
      </c>
      <c r="H41" s="30" t="s">
        <v>3</v>
      </c>
      <c r="I41" s="31">
        <v>3</v>
      </c>
      <c r="J41" s="199"/>
      <c r="K41" s="176">
        <v>1</v>
      </c>
      <c r="L41" s="269"/>
    </row>
    <row r="42" spans="1:12" s="98" customFormat="1" ht="17.100000000000001" customHeight="1" x14ac:dyDescent="0.25">
      <c r="A42" s="108"/>
      <c r="B42" s="122" t="s">
        <v>113</v>
      </c>
      <c r="C42" s="14" t="s">
        <v>114</v>
      </c>
      <c r="D42" s="15" t="s">
        <v>115</v>
      </c>
      <c r="E42" s="199"/>
      <c r="F42" s="301" t="s">
        <v>160</v>
      </c>
      <c r="G42" s="15" t="s">
        <v>4</v>
      </c>
      <c r="H42" s="16" t="s">
        <v>3</v>
      </c>
      <c r="I42" s="17">
        <v>12</v>
      </c>
      <c r="J42" s="199"/>
      <c r="K42" s="112">
        <v>1</v>
      </c>
      <c r="L42" s="262"/>
    </row>
    <row r="43" spans="1:12" s="98" customFormat="1" ht="17.100000000000001" customHeight="1" x14ac:dyDescent="0.25">
      <c r="A43" s="108"/>
      <c r="B43" s="109" t="s">
        <v>113</v>
      </c>
      <c r="C43" s="14" t="s">
        <v>114</v>
      </c>
      <c r="D43" s="15" t="s">
        <v>115</v>
      </c>
      <c r="E43" s="199" t="s">
        <v>161</v>
      </c>
      <c r="F43" s="302"/>
      <c r="G43" s="15" t="s">
        <v>6</v>
      </c>
      <c r="H43" s="16" t="s">
        <v>3</v>
      </c>
      <c r="I43" s="17">
        <v>3</v>
      </c>
      <c r="J43" s="111">
        <f>SUM(I41:I45)</f>
        <v>80</v>
      </c>
      <c r="K43" s="112">
        <v>1</v>
      </c>
      <c r="L43" s="262"/>
    </row>
    <row r="44" spans="1:12" s="98" customFormat="1" ht="17.100000000000001" customHeight="1" x14ac:dyDescent="0.25">
      <c r="A44" s="108"/>
      <c r="B44" s="122" t="s">
        <v>113</v>
      </c>
      <c r="C44" s="14" t="s">
        <v>114</v>
      </c>
      <c r="D44" s="15" t="s">
        <v>115</v>
      </c>
      <c r="E44" s="199"/>
      <c r="F44" s="302"/>
      <c r="G44" s="15" t="s">
        <v>9</v>
      </c>
      <c r="H44" s="16" t="s">
        <v>3</v>
      </c>
      <c r="I44" s="17">
        <v>46</v>
      </c>
      <c r="J44" s="199"/>
      <c r="K44" s="112">
        <v>4</v>
      </c>
      <c r="L44" s="262"/>
    </row>
    <row r="45" spans="1:12" s="98" customFormat="1" ht="17.100000000000001" customHeight="1" thickBot="1" x14ac:dyDescent="0.3">
      <c r="A45" s="108"/>
      <c r="B45" s="125" t="s">
        <v>113</v>
      </c>
      <c r="C45" s="18" t="s">
        <v>114</v>
      </c>
      <c r="D45" s="8" t="s">
        <v>115</v>
      </c>
      <c r="E45" s="200"/>
      <c r="F45" s="214"/>
      <c r="G45" s="8" t="s">
        <v>7</v>
      </c>
      <c r="H45" s="6" t="s">
        <v>3</v>
      </c>
      <c r="I45" s="19">
        <v>16</v>
      </c>
      <c r="J45" s="200"/>
      <c r="K45" s="123">
        <v>1</v>
      </c>
      <c r="L45" s="263"/>
    </row>
    <row r="46" spans="1:12" s="98" customFormat="1" ht="16.5" customHeight="1" thickTop="1" x14ac:dyDescent="0.25">
      <c r="A46" s="117"/>
      <c r="B46" s="122" t="s">
        <v>75</v>
      </c>
      <c r="C46" s="20">
        <v>230</v>
      </c>
      <c r="D46" s="21" t="s">
        <v>13</v>
      </c>
      <c r="E46" s="199"/>
      <c r="F46" s="215" t="s">
        <v>162</v>
      </c>
      <c r="G46" s="21" t="s">
        <v>2</v>
      </c>
      <c r="H46" s="22" t="s">
        <v>3</v>
      </c>
      <c r="I46" s="23">
        <v>5</v>
      </c>
      <c r="J46" s="199"/>
      <c r="K46" s="176">
        <v>1</v>
      </c>
      <c r="L46" s="269"/>
    </row>
    <row r="47" spans="1:12" s="98" customFormat="1" ht="17.100000000000001" customHeight="1" x14ac:dyDescent="0.25">
      <c r="A47" s="108"/>
      <c r="B47" s="122" t="s">
        <v>75</v>
      </c>
      <c r="C47" s="14">
        <v>230</v>
      </c>
      <c r="D47" s="15" t="s">
        <v>13</v>
      </c>
      <c r="E47" s="199"/>
      <c r="F47" s="216" t="s">
        <v>162</v>
      </c>
      <c r="G47" s="15" t="s">
        <v>2</v>
      </c>
      <c r="H47" s="16" t="s">
        <v>5</v>
      </c>
      <c r="I47" s="17">
        <v>7</v>
      </c>
      <c r="J47" s="111"/>
      <c r="K47" s="112"/>
      <c r="L47" s="262">
        <v>1</v>
      </c>
    </row>
    <row r="48" spans="1:12" s="98" customFormat="1" ht="17.100000000000001" customHeight="1" x14ac:dyDescent="0.25">
      <c r="A48" s="108"/>
      <c r="B48" s="122" t="s">
        <v>75</v>
      </c>
      <c r="C48" s="28">
        <v>230</v>
      </c>
      <c r="D48" s="29" t="s">
        <v>13</v>
      </c>
      <c r="E48" s="199" t="s">
        <v>163</v>
      </c>
      <c r="F48" s="208" t="s">
        <v>162</v>
      </c>
      <c r="G48" s="29" t="s">
        <v>6</v>
      </c>
      <c r="H48" s="30" t="s">
        <v>3</v>
      </c>
      <c r="I48" s="31">
        <v>20</v>
      </c>
      <c r="J48" s="111">
        <f>SUM(I46:I55)</f>
        <v>224</v>
      </c>
      <c r="K48" s="176">
        <v>2</v>
      </c>
      <c r="L48" s="269"/>
    </row>
    <row r="49" spans="1:12" s="98" customFormat="1" ht="17.100000000000001" customHeight="1" x14ac:dyDescent="0.25">
      <c r="A49" s="108"/>
      <c r="B49" s="122" t="s">
        <v>75</v>
      </c>
      <c r="C49" s="14">
        <v>230</v>
      </c>
      <c r="D49" s="15" t="s">
        <v>13</v>
      </c>
      <c r="E49" s="199"/>
      <c r="F49" s="216" t="s">
        <v>162</v>
      </c>
      <c r="G49" s="15" t="s">
        <v>6</v>
      </c>
      <c r="H49" s="16" t="s">
        <v>5</v>
      </c>
      <c r="I49" s="17">
        <v>6</v>
      </c>
      <c r="J49" s="111"/>
      <c r="K49" s="112"/>
      <c r="L49" s="262">
        <v>1</v>
      </c>
    </row>
    <row r="50" spans="1:12" s="98" customFormat="1" ht="17.100000000000001" customHeight="1" x14ac:dyDescent="0.25">
      <c r="A50" s="108"/>
      <c r="B50" s="109" t="s">
        <v>75</v>
      </c>
      <c r="C50" s="28">
        <v>230</v>
      </c>
      <c r="D50" s="29" t="s">
        <v>13</v>
      </c>
      <c r="E50" s="199"/>
      <c r="F50" s="216" t="s">
        <v>162</v>
      </c>
      <c r="G50" s="29" t="s">
        <v>7</v>
      </c>
      <c r="H50" s="30" t="s">
        <v>3</v>
      </c>
      <c r="I50" s="31">
        <v>29</v>
      </c>
      <c r="J50" s="199"/>
      <c r="K50" s="176">
        <v>2</v>
      </c>
      <c r="L50" s="269"/>
    </row>
    <row r="51" spans="1:12" s="98" customFormat="1" ht="17.100000000000001" customHeight="1" thickBot="1" x14ac:dyDescent="0.3">
      <c r="A51" s="108"/>
      <c r="B51" s="122" t="s">
        <v>75</v>
      </c>
      <c r="C51" s="32">
        <v>230</v>
      </c>
      <c r="D51" s="33" t="s">
        <v>13</v>
      </c>
      <c r="E51" s="199"/>
      <c r="F51" s="216" t="s">
        <v>162</v>
      </c>
      <c r="G51" s="33" t="s">
        <v>7</v>
      </c>
      <c r="H51" s="34" t="s">
        <v>5</v>
      </c>
      <c r="I51" s="35">
        <v>31</v>
      </c>
      <c r="J51" s="199"/>
      <c r="K51" s="1"/>
      <c r="L51" s="270">
        <v>2</v>
      </c>
    </row>
    <row r="52" spans="1:12" s="98" customFormat="1" ht="17.100000000000001" customHeight="1" x14ac:dyDescent="0.25">
      <c r="A52" s="108"/>
      <c r="B52" s="122" t="s">
        <v>75</v>
      </c>
      <c r="C52" s="20">
        <v>230</v>
      </c>
      <c r="D52" s="21" t="s">
        <v>13</v>
      </c>
      <c r="E52" s="198"/>
      <c r="F52" s="217" t="s">
        <v>164</v>
      </c>
      <c r="G52" s="21" t="s">
        <v>4</v>
      </c>
      <c r="H52" s="22" t="s">
        <v>3</v>
      </c>
      <c r="I52" s="23">
        <v>18</v>
      </c>
      <c r="J52" s="198"/>
      <c r="K52" s="2">
        <v>2</v>
      </c>
      <c r="L52" s="271"/>
    </row>
    <row r="53" spans="1:12" s="98" customFormat="1" ht="17.100000000000001" customHeight="1" x14ac:dyDescent="0.25">
      <c r="A53" s="108"/>
      <c r="B53" s="122" t="s">
        <v>75</v>
      </c>
      <c r="C53" s="14">
        <v>230</v>
      </c>
      <c r="D53" s="15" t="s">
        <v>13</v>
      </c>
      <c r="E53" s="199" t="s">
        <v>165</v>
      </c>
      <c r="F53" s="303" t="s">
        <v>164</v>
      </c>
      <c r="G53" s="15" t="s">
        <v>4</v>
      </c>
      <c r="H53" s="16" t="s">
        <v>5</v>
      </c>
      <c r="I53" s="17">
        <v>18</v>
      </c>
      <c r="J53" s="199"/>
      <c r="K53" s="112"/>
      <c r="L53" s="262">
        <v>2</v>
      </c>
    </row>
    <row r="54" spans="1:12" s="98" customFormat="1" ht="17.100000000000001" customHeight="1" x14ac:dyDescent="0.25">
      <c r="A54" s="108"/>
      <c r="B54" s="122" t="s">
        <v>75</v>
      </c>
      <c r="C54" s="14">
        <v>230</v>
      </c>
      <c r="D54" s="15" t="s">
        <v>13</v>
      </c>
      <c r="E54" s="199"/>
      <c r="F54" s="322"/>
      <c r="G54" s="15" t="s">
        <v>9</v>
      </c>
      <c r="H54" s="16" t="s">
        <v>3</v>
      </c>
      <c r="I54" s="17">
        <v>62</v>
      </c>
      <c r="J54" s="199"/>
      <c r="K54" s="112">
        <v>5</v>
      </c>
      <c r="L54" s="262"/>
    </row>
    <row r="55" spans="1:12" s="98" customFormat="1" ht="17.100000000000001" customHeight="1" thickBot="1" x14ac:dyDescent="0.3">
      <c r="A55" s="108"/>
      <c r="B55" s="122" t="s">
        <v>75</v>
      </c>
      <c r="C55" s="18">
        <v>230</v>
      </c>
      <c r="D55" s="8" t="s">
        <v>13</v>
      </c>
      <c r="E55" s="200"/>
      <c r="F55" s="218" t="s">
        <v>164</v>
      </c>
      <c r="G55" s="8" t="s">
        <v>9</v>
      </c>
      <c r="H55" s="6" t="s">
        <v>5</v>
      </c>
      <c r="I55" s="19">
        <v>28</v>
      </c>
      <c r="J55" s="200"/>
      <c r="K55" s="123"/>
      <c r="L55" s="263">
        <v>3</v>
      </c>
    </row>
    <row r="56" spans="1:12" s="97" customFormat="1" ht="16.5" customHeight="1" thickTop="1" x14ac:dyDescent="0.25">
      <c r="A56" s="105"/>
      <c r="B56" s="124" t="s">
        <v>76</v>
      </c>
      <c r="C56" s="11" t="s">
        <v>14</v>
      </c>
      <c r="D56" s="10" t="s">
        <v>129</v>
      </c>
      <c r="E56" s="107"/>
      <c r="F56" s="207"/>
      <c r="G56" s="37" t="s">
        <v>2</v>
      </c>
      <c r="H56" s="38" t="s">
        <v>3</v>
      </c>
      <c r="I56" s="13">
        <v>6</v>
      </c>
      <c r="J56" s="107"/>
      <c r="K56" s="174">
        <v>1</v>
      </c>
      <c r="L56" s="260"/>
    </row>
    <row r="57" spans="1:12" s="97" customFormat="1" ht="17.100000000000001" customHeight="1" x14ac:dyDescent="0.25">
      <c r="A57" s="108"/>
      <c r="B57" s="122" t="s">
        <v>76</v>
      </c>
      <c r="C57" s="14" t="s">
        <v>14</v>
      </c>
      <c r="D57" s="15" t="s">
        <v>129</v>
      </c>
      <c r="E57" s="110"/>
      <c r="F57" s="305" t="s">
        <v>166</v>
      </c>
      <c r="G57" s="39" t="s">
        <v>4</v>
      </c>
      <c r="H57" s="40" t="s">
        <v>3</v>
      </c>
      <c r="I57" s="17">
        <v>1</v>
      </c>
      <c r="J57" s="110"/>
      <c r="K57" s="120">
        <v>1</v>
      </c>
      <c r="L57" s="261"/>
    </row>
    <row r="58" spans="1:12" s="97" customFormat="1" ht="17.100000000000001" customHeight="1" x14ac:dyDescent="0.25">
      <c r="A58" s="108"/>
      <c r="B58" s="122" t="s">
        <v>76</v>
      </c>
      <c r="C58" s="14" t="s">
        <v>14</v>
      </c>
      <c r="D58" s="15" t="s">
        <v>129</v>
      </c>
      <c r="E58" s="110" t="s">
        <v>167</v>
      </c>
      <c r="F58" s="304"/>
      <c r="G58" s="39" t="s">
        <v>6</v>
      </c>
      <c r="H58" s="40" t="s">
        <v>3</v>
      </c>
      <c r="I58" s="17">
        <v>19</v>
      </c>
      <c r="J58" s="111">
        <f>SUM(I56:I61)</f>
        <v>42</v>
      </c>
      <c r="K58" s="120">
        <v>2</v>
      </c>
      <c r="L58" s="261"/>
    </row>
    <row r="59" spans="1:12" s="97" customFormat="1" ht="17.100000000000001" customHeight="1" x14ac:dyDescent="0.25">
      <c r="A59" s="108"/>
      <c r="B59" s="109" t="s">
        <v>76</v>
      </c>
      <c r="C59" s="14" t="s">
        <v>14</v>
      </c>
      <c r="D59" s="15" t="s">
        <v>129</v>
      </c>
      <c r="E59" s="110"/>
      <c r="F59" s="304"/>
      <c r="G59" s="39" t="s">
        <v>9</v>
      </c>
      <c r="H59" s="40" t="s">
        <v>3</v>
      </c>
      <c r="I59" s="17">
        <v>6</v>
      </c>
      <c r="J59" s="110"/>
      <c r="K59" s="120">
        <v>1</v>
      </c>
      <c r="L59" s="261"/>
    </row>
    <row r="60" spans="1:12" s="97" customFormat="1" ht="17.100000000000001" customHeight="1" x14ac:dyDescent="0.25">
      <c r="A60" s="108"/>
      <c r="B60" s="122" t="s">
        <v>76</v>
      </c>
      <c r="C60" s="14" t="s">
        <v>14</v>
      </c>
      <c r="D60" s="15" t="s">
        <v>129</v>
      </c>
      <c r="E60" s="110"/>
      <c r="F60" s="208"/>
      <c r="G60" s="15" t="s">
        <v>7</v>
      </c>
      <c r="H60" s="40" t="s">
        <v>3</v>
      </c>
      <c r="I60" s="17">
        <v>7</v>
      </c>
      <c r="J60" s="110"/>
      <c r="K60" s="120">
        <v>1</v>
      </c>
      <c r="L60" s="261"/>
    </row>
    <row r="61" spans="1:12" s="97" customFormat="1" ht="17.100000000000001" customHeight="1" thickBot="1" x14ac:dyDescent="0.3">
      <c r="A61" s="108"/>
      <c r="B61" s="125" t="s">
        <v>76</v>
      </c>
      <c r="C61" s="18" t="s">
        <v>14</v>
      </c>
      <c r="D61" s="8" t="s">
        <v>129</v>
      </c>
      <c r="E61" s="119"/>
      <c r="F61" s="219"/>
      <c r="G61" s="8" t="s">
        <v>10</v>
      </c>
      <c r="H61" s="41" t="s">
        <v>3</v>
      </c>
      <c r="I61" s="19">
        <v>3</v>
      </c>
      <c r="J61" s="119"/>
      <c r="K61" s="196" t="s">
        <v>132</v>
      </c>
      <c r="L61" s="268"/>
    </row>
    <row r="62" spans="1:12" s="97" customFormat="1" ht="17.100000000000001" customHeight="1" thickTop="1" x14ac:dyDescent="0.25">
      <c r="A62" s="108"/>
      <c r="B62" s="122" t="s">
        <v>77</v>
      </c>
      <c r="C62" s="11" t="s">
        <v>15</v>
      </c>
      <c r="D62" s="10" t="s">
        <v>16</v>
      </c>
      <c r="E62" s="107"/>
      <c r="F62" s="215" t="s">
        <v>168</v>
      </c>
      <c r="G62" s="37" t="s">
        <v>2</v>
      </c>
      <c r="H62" s="38" t="s">
        <v>3</v>
      </c>
      <c r="I62" s="13">
        <v>3</v>
      </c>
      <c r="J62" s="107"/>
      <c r="K62" s="174">
        <v>1</v>
      </c>
      <c r="L62" s="260"/>
    </row>
    <row r="63" spans="1:12" s="97" customFormat="1" ht="17.100000000000001" customHeight="1" x14ac:dyDescent="0.25">
      <c r="A63" s="108" t="s">
        <v>134</v>
      </c>
      <c r="B63" s="122" t="s">
        <v>77</v>
      </c>
      <c r="C63" s="14" t="s">
        <v>15</v>
      </c>
      <c r="D63" s="15" t="s">
        <v>16</v>
      </c>
      <c r="E63" s="110"/>
      <c r="F63" s="216" t="s">
        <v>168</v>
      </c>
      <c r="G63" s="39" t="s">
        <v>4</v>
      </c>
      <c r="H63" s="40" t="s">
        <v>3</v>
      </c>
      <c r="I63" s="17">
        <v>7</v>
      </c>
      <c r="J63" s="110"/>
      <c r="K63" s="140">
        <v>1</v>
      </c>
      <c r="L63" s="261"/>
    </row>
    <row r="64" spans="1:12" s="97" customFormat="1" ht="17.100000000000001" customHeight="1" x14ac:dyDescent="0.25">
      <c r="A64" s="108"/>
      <c r="B64" s="109" t="s">
        <v>77</v>
      </c>
      <c r="C64" s="14" t="s">
        <v>15</v>
      </c>
      <c r="D64" s="15" t="s">
        <v>16</v>
      </c>
      <c r="E64" s="110" t="s">
        <v>169</v>
      </c>
      <c r="F64" s="208" t="s">
        <v>168</v>
      </c>
      <c r="G64" s="15" t="s">
        <v>6</v>
      </c>
      <c r="H64" s="40" t="s">
        <v>3</v>
      </c>
      <c r="I64" s="17">
        <v>19</v>
      </c>
      <c r="J64" s="111">
        <f>SUM(I62:I66)</f>
        <v>35</v>
      </c>
      <c r="K64" s="175">
        <v>2</v>
      </c>
      <c r="L64" s="261"/>
    </row>
    <row r="65" spans="1:13" s="97" customFormat="1" ht="17.100000000000001" customHeight="1" x14ac:dyDescent="0.25">
      <c r="A65" s="108"/>
      <c r="B65" s="122" t="s">
        <v>77</v>
      </c>
      <c r="C65" s="14" t="s">
        <v>15</v>
      </c>
      <c r="D65" s="15" t="s">
        <v>16</v>
      </c>
      <c r="E65" s="126"/>
      <c r="F65" s="216" t="s">
        <v>168</v>
      </c>
      <c r="G65" s="15" t="s">
        <v>9</v>
      </c>
      <c r="H65" s="40" t="s">
        <v>3</v>
      </c>
      <c r="I65" s="17">
        <v>1</v>
      </c>
      <c r="J65" s="126"/>
      <c r="K65" s="195" t="s">
        <v>132</v>
      </c>
      <c r="L65" s="272"/>
    </row>
    <row r="66" spans="1:13" s="97" customFormat="1" ht="17.100000000000001" customHeight="1" thickBot="1" x14ac:dyDescent="0.3">
      <c r="A66" s="108"/>
      <c r="B66" s="122" t="s">
        <v>77</v>
      </c>
      <c r="C66" s="18" t="s">
        <v>15</v>
      </c>
      <c r="D66" s="8" t="s">
        <v>16</v>
      </c>
      <c r="E66" s="127"/>
      <c r="F66" s="220" t="s">
        <v>168</v>
      </c>
      <c r="G66" s="8" t="s">
        <v>7</v>
      </c>
      <c r="H66" s="41" t="s">
        <v>3</v>
      </c>
      <c r="I66" s="19">
        <v>5</v>
      </c>
      <c r="J66" s="127"/>
      <c r="K66" s="127">
        <v>1</v>
      </c>
      <c r="L66" s="273"/>
    </row>
    <row r="67" spans="1:13" s="97" customFormat="1" ht="17.100000000000001" customHeight="1" thickTop="1" x14ac:dyDescent="0.25">
      <c r="A67" s="108"/>
      <c r="B67" s="124" t="s">
        <v>78</v>
      </c>
      <c r="C67" s="11" t="s">
        <v>17</v>
      </c>
      <c r="D67" s="10" t="s">
        <v>18</v>
      </c>
      <c r="E67" s="107"/>
      <c r="F67" s="221"/>
      <c r="G67" s="37" t="s">
        <v>2</v>
      </c>
      <c r="H67" s="38" t="s">
        <v>3</v>
      </c>
      <c r="I67" s="13">
        <v>0</v>
      </c>
      <c r="J67" s="107"/>
      <c r="K67" s="174">
        <v>0</v>
      </c>
      <c r="L67" s="260"/>
    </row>
    <row r="68" spans="1:13" s="97" customFormat="1" ht="17.100000000000001" customHeight="1" x14ac:dyDescent="0.25">
      <c r="A68" s="108"/>
      <c r="B68" s="122" t="s">
        <v>78</v>
      </c>
      <c r="C68" s="14" t="s">
        <v>17</v>
      </c>
      <c r="D68" s="15" t="s">
        <v>18</v>
      </c>
      <c r="E68" s="110"/>
      <c r="F68" s="305" t="s">
        <v>170</v>
      </c>
      <c r="G68" s="39" t="s">
        <v>4</v>
      </c>
      <c r="H68" s="40" t="s">
        <v>3</v>
      </c>
      <c r="I68" s="17">
        <v>28</v>
      </c>
      <c r="J68" s="110"/>
      <c r="K68" s="120">
        <v>2</v>
      </c>
      <c r="L68" s="261"/>
    </row>
    <row r="69" spans="1:13" s="97" customFormat="1" ht="17.100000000000001" customHeight="1" x14ac:dyDescent="0.25">
      <c r="A69" s="108"/>
      <c r="B69" s="109" t="s">
        <v>78</v>
      </c>
      <c r="C69" s="14" t="s">
        <v>17</v>
      </c>
      <c r="D69" s="15" t="s">
        <v>18</v>
      </c>
      <c r="E69" s="110" t="s">
        <v>171</v>
      </c>
      <c r="F69" s="312"/>
      <c r="G69" s="15" t="s">
        <v>6</v>
      </c>
      <c r="H69" s="40" t="s">
        <v>3</v>
      </c>
      <c r="I69" s="17">
        <v>2</v>
      </c>
      <c r="J69" s="111">
        <f>SUM(I67:I71)</f>
        <v>49</v>
      </c>
      <c r="K69" s="120">
        <v>1</v>
      </c>
      <c r="L69" s="261"/>
    </row>
    <row r="70" spans="1:13" s="97" customFormat="1" ht="17.100000000000001" customHeight="1" x14ac:dyDescent="0.25">
      <c r="A70" s="108"/>
      <c r="B70" s="122" t="s">
        <v>78</v>
      </c>
      <c r="C70" s="14" t="s">
        <v>17</v>
      </c>
      <c r="D70" s="15" t="s">
        <v>18</v>
      </c>
      <c r="E70" s="110"/>
      <c r="F70" s="312"/>
      <c r="G70" s="15" t="s">
        <v>9</v>
      </c>
      <c r="H70" s="40" t="s">
        <v>3</v>
      </c>
      <c r="I70" s="17">
        <v>16</v>
      </c>
      <c r="J70" s="110"/>
      <c r="K70" s="120">
        <v>2</v>
      </c>
      <c r="L70" s="261"/>
    </row>
    <row r="71" spans="1:13" s="97" customFormat="1" ht="17.100000000000001" customHeight="1" thickBot="1" x14ac:dyDescent="0.3">
      <c r="A71" s="128"/>
      <c r="B71" s="125" t="s">
        <v>78</v>
      </c>
      <c r="C71" s="18" t="s">
        <v>17</v>
      </c>
      <c r="D71" s="8" t="s">
        <v>18</v>
      </c>
      <c r="E71" s="119"/>
      <c r="F71" s="222"/>
      <c r="G71" s="8" t="s">
        <v>7</v>
      </c>
      <c r="H71" s="41" t="s">
        <v>3</v>
      </c>
      <c r="I71" s="19">
        <v>3</v>
      </c>
      <c r="J71" s="119"/>
      <c r="K71" s="121">
        <v>1</v>
      </c>
      <c r="L71" s="268"/>
    </row>
    <row r="72" spans="1:13" ht="17.100000000000001" customHeight="1" thickTop="1" x14ac:dyDescent="0.25">
      <c r="A72" s="129"/>
      <c r="B72" s="122" t="s">
        <v>109</v>
      </c>
      <c r="C72" s="42" t="s">
        <v>19</v>
      </c>
      <c r="D72" s="37" t="s">
        <v>128</v>
      </c>
      <c r="E72" s="130"/>
      <c r="F72" s="223"/>
      <c r="G72" s="37" t="s">
        <v>2</v>
      </c>
      <c r="H72" s="38" t="s">
        <v>3</v>
      </c>
      <c r="I72" s="43">
        <v>3</v>
      </c>
      <c r="J72" s="130"/>
      <c r="K72" s="177">
        <v>1</v>
      </c>
      <c r="L72" s="274"/>
      <c r="M72" s="95"/>
    </row>
    <row r="73" spans="1:13" ht="17.100000000000001" customHeight="1" x14ac:dyDescent="0.25">
      <c r="A73" s="131"/>
      <c r="B73" s="122" t="s">
        <v>109</v>
      </c>
      <c r="C73" s="44" t="s">
        <v>19</v>
      </c>
      <c r="D73" s="39" t="s">
        <v>128</v>
      </c>
      <c r="E73" s="103" t="s">
        <v>172</v>
      </c>
      <c r="F73" s="211" t="s">
        <v>173</v>
      </c>
      <c r="G73" s="39" t="s">
        <v>4</v>
      </c>
      <c r="H73" s="40" t="s">
        <v>3</v>
      </c>
      <c r="I73" s="45">
        <v>2</v>
      </c>
      <c r="J73" s="132"/>
      <c r="K73" s="163">
        <v>1</v>
      </c>
      <c r="L73" s="275"/>
      <c r="M73" s="95"/>
    </row>
    <row r="74" spans="1:13" ht="17.100000000000001" customHeight="1" x14ac:dyDescent="0.25">
      <c r="A74" s="131"/>
      <c r="B74" s="133" t="s">
        <v>109</v>
      </c>
      <c r="C74" s="44" t="s">
        <v>19</v>
      </c>
      <c r="D74" s="39" t="s">
        <v>128</v>
      </c>
      <c r="E74" s="103"/>
      <c r="F74" s="224"/>
      <c r="G74" s="39" t="s">
        <v>6</v>
      </c>
      <c r="H74" s="40" t="s">
        <v>3</v>
      </c>
      <c r="I74" s="45">
        <v>0</v>
      </c>
      <c r="J74" s="134">
        <f>SUM(I72:I76)</f>
        <v>10</v>
      </c>
      <c r="K74" s="140">
        <v>0</v>
      </c>
      <c r="L74" s="272"/>
      <c r="M74" s="95"/>
    </row>
    <row r="75" spans="1:13" ht="17.100000000000001" customHeight="1" x14ac:dyDescent="0.25">
      <c r="A75" s="131"/>
      <c r="B75" s="122" t="s">
        <v>109</v>
      </c>
      <c r="C75" s="44" t="s">
        <v>19</v>
      </c>
      <c r="D75" s="39" t="s">
        <v>128</v>
      </c>
      <c r="E75" s="103"/>
      <c r="F75" s="224"/>
      <c r="G75" s="15" t="s">
        <v>9</v>
      </c>
      <c r="H75" s="40" t="s">
        <v>3</v>
      </c>
      <c r="I75" s="45">
        <v>2</v>
      </c>
      <c r="J75" s="126"/>
      <c r="K75" s="195" t="s">
        <v>132</v>
      </c>
      <c r="L75" s="272"/>
      <c r="M75" s="95"/>
    </row>
    <row r="76" spans="1:13" ht="17.100000000000001" customHeight="1" thickBot="1" x14ac:dyDescent="0.3">
      <c r="A76" s="131"/>
      <c r="B76" s="122" t="s">
        <v>109</v>
      </c>
      <c r="C76" s="46" t="s">
        <v>19</v>
      </c>
      <c r="D76" s="47" t="s">
        <v>128</v>
      </c>
      <c r="E76" s="104"/>
      <c r="F76" s="225"/>
      <c r="G76" s="48" t="s">
        <v>7</v>
      </c>
      <c r="H76" s="49" t="s">
        <v>3</v>
      </c>
      <c r="I76" s="50">
        <v>3</v>
      </c>
      <c r="J76" s="135"/>
      <c r="K76" s="119">
        <v>1</v>
      </c>
      <c r="L76" s="276"/>
      <c r="M76" s="95"/>
    </row>
    <row r="77" spans="1:13" ht="17.100000000000001" customHeight="1" thickTop="1" x14ac:dyDescent="0.25">
      <c r="A77" s="131"/>
      <c r="B77" s="136" t="s">
        <v>79</v>
      </c>
      <c r="C77" s="51" t="s">
        <v>20</v>
      </c>
      <c r="D77" s="52" t="s">
        <v>21</v>
      </c>
      <c r="E77" s="137"/>
      <c r="F77" s="226"/>
      <c r="G77" s="52" t="s">
        <v>2</v>
      </c>
      <c r="H77" s="53" t="s">
        <v>3</v>
      </c>
      <c r="I77" s="54">
        <v>4</v>
      </c>
      <c r="J77" s="137"/>
      <c r="K77" s="178">
        <v>1</v>
      </c>
      <c r="L77" s="277"/>
      <c r="M77" s="95"/>
    </row>
    <row r="78" spans="1:13" ht="17.100000000000001" customHeight="1" x14ac:dyDescent="0.25">
      <c r="A78" s="131"/>
      <c r="B78" s="138" t="s">
        <v>79</v>
      </c>
      <c r="C78" s="44" t="s">
        <v>20</v>
      </c>
      <c r="D78" s="39" t="s">
        <v>21</v>
      </c>
      <c r="E78" s="126"/>
      <c r="F78" s="301" t="s">
        <v>174</v>
      </c>
      <c r="G78" s="39" t="s">
        <v>4</v>
      </c>
      <c r="H78" s="40" t="s">
        <v>3</v>
      </c>
      <c r="I78" s="45">
        <v>6</v>
      </c>
      <c r="J78" s="126"/>
      <c r="K78" s="140">
        <v>1</v>
      </c>
      <c r="L78" s="272"/>
      <c r="M78" s="95"/>
    </row>
    <row r="79" spans="1:13" ht="17.100000000000001" customHeight="1" x14ac:dyDescent="0.25">
      <c r="A79" s="131"/>
      <c r="B79" s="139" t="s">
        <v>79</v>
      </c>
      <c r="C79" s="44" t="s">
        <v>20</v>
      </c>
      <c r="D79" s="39" t="s">
        <v>21</v>
      </c>
      <c r="E79" s="126" t="s">
        <v>175</v>
      </c>
      <c r="F79" s="302" t="s">
        <v>176</v>
      </c>
      <c r="G79" s="39" t="s">
        <v>6</v>
      </c>
      <c r="H79" s="40" t="s">
        <v>3</v>
      </c>
      <c r="I79" s="45">
        <v>72</v>
      </c>
      <c r="J79" s="134">
        <f>SUM(I77:I82)</f>
        <v>101</v>
      </c>
      <c r="K79" s="293">
        <v>7</v>
      </c>
      <c r="L79" s="272"/>
      <c r="M79" s="95"/>
    </row>
    <row r="80" spans="1:13" ht="17.100000000000001" customHeight="1" x14ac:dyDescent="0.25">
      <c r="A80" s="131"/>
      <c r="B80" s="138" t="s">
        <v>79</v>
      </c>
      <c r="C80" s="44" t="s">
        <v>20</v>
      </c>
      <c r="D80" s="39" t="s">
        <v>21</v>
      </c>
      <c r="E80" s="126"/>
      <c r="F80" s="302" t="s">
        <v>176</v>
      </c>
      <c r="G80" s="39" t="s">
        <v>9</v>
      </c>
      <c r="H80" s="40" t="s">
        <v>3</v>
      </c>
      <c r="I80" s="45">
        <v>6</v>
      </c>
      <c r="J80" s="134"/>
      <c r="K80" s="140">
        <v>1</v>
      </c>
      <c r="L80" s="272"/>
      <c r="M80" s="95"/>
    </row>
    <row r="81" spans="1:13" ht="17.100000000000001" customHeight="1" x14ac:dyDescent="0.25">
      <c r="A81" s="131"/>
      <c r="B81" s="138" t="s">
        <v>79</v>
      </c>
      <c r="C81" s="44" t="s">
        <v>20</v>
      </c>
      <c r="D81" s="39" t="s">
        <v>21</v>
      </c>
      <c r="E81" s="126"/>
      <c r="F81" s="227"/>
      <c r="G81" s="15" t="s">
        <v>7</v>
      </c>
      <c r="H81" s="40" t="s">
        <v>3</v>
      </c>
      <c r="I81" s="45">
        <v>8</v>
      </c>
      <c r="J81" s="126"/>
      <c r="K81" s="140">
        <v>1</v>
      </c>
      <c r="L81" s="272"/>
      <c r="M81" s="95"/>
    </row>
    <row r="82" spans="1:13" ht="17.100000000000001" customHeight="1" thickBot="1" x14ac:dyDescent="0.3">
      <c r="A82" s="131" t="s">
        <v>62</v>
      </c>
      <c r="B82" s="171" t="s">
        <v>79</v>
      </c>
      <c r="C82" s="55" t="s">
        <v>20</v>
      </c>
      <c r="D82" s="56" t="s">
        <v>21</v>
      </c>
      <c r="E82" s="127"/>
      <c r="F82" s="228"/>
      <c r="G82" s="56" t="s">
        <v>10</v>
      </c>
      <c r="H82" s="41" t="s">
        <v>3</v>
      </c>
      <c r="I82" s="57">
        <v>5</v>
      </c>
      <c r="J82" s="127"/>
      <c r="K82" s="196" t="s">
        <v>132</v>
      </c>
      <c r="L82" s="273"/>
      <c r="M82" s="95"/>
    </row>
    <row r="83" spans="1:13" ht="17.100000000000001" customHeight="1" thickTop="1" x14ac:dyDescent="0.25">
      <c r="A83" s="131"/>
      <c r="B83" s="136" t="s">
        <v>80</v>
      </c>
      <c r="C83" s="42" t="s">
        <v>22</v>
      </c>
      <c r="D83" s="37" t="s">
        <v>23</v>
      </c>
      <c r="E83" s="141"/>
      <c r="F83" s="202"/>
      <c r="G83" s="37" t="s">
        <v>2</v>
      </c>
      <c r="H83" s="38" t="s">
        <v>3</v>
      </c>
      <c r="I83" s="43">
        <v>0</v>
      </c>
      <c r="J83" s="141"/>
      <c r="K83" s="179">
        <v>0</v>
      </c>
      <c r="L83" s="278"/>
      <c r="M83" s="95"/>
    </row>
    <row r="84" spans="1:13" ht="17.100000000000001" customHeight="1" x14ac:dyDescent="0.25">
      <c r="A84" s="131"/>
      <c r="B84" s="138" t="s">
        <v>80</v>
      </c>
      <c r="C84" s="44" t="s">
        <v>22</v>
      </c>
      <c r="D84" s="39" t="s">
        <v>23</v>
      </c>
      <c r="E84" s="142"/>
      <c r="F84" s="301" t="s">
        <v>177</v>
      </c>
      <c r="G84" s="39" t="s">
        <v>4</v>
      </c>
      <c r="H84" s="40" t="s">
        <v>3</v>
      </c>
      <c r="I84" s="45">
        <v>2</v>
      </c>
      <c r="J84" s="142"/>
      <c r="K84" s="197" t="s">
        <v>132</v>
      </c>
      <c r="L84" s="279"/>
      <c r="M84" s="95"/>
    </row>
    <row r="85" spans="1:13" ht="17.100000000000001" customHeight="1" x14ac:dyDescent="0.25">
      <c r="A85" s="131"/>
      <c r="B85" s="139" t="s">
        <v>80</v>
      </c>
      <c r="C85" s="44" t="s">
        <v>22</v>
      </c>
      <c r="D85" s="39" t="s">
        <v>23</v>
      </c>
      <c r="E85" s="142" t="s">
        <v>178</v>
      </c>
      <c r="F85" s="302"/>
      <c r="G85" s="39" t="s">
        <v>6</v>
      </c>
      <c r="H85" s="16" t="s">
        <v>3</v>
      </c>
      <c r="I85" s="45">
        <v>19</v>
      </c>
      <c r="J85" s="143">
        <f>SUM(I83:I87)</f>
        <v>25</v>
      </c>
      <c r="K85" s="180">
        <v>2</v>
      </c>
      <c r="L85" s="279"/>
      <c r="M85" s="95"/>
    </row>
    <row r="86" spans="1:13" ht="17.100000000000001" customHeight="1" x14ac:dyDescent="0.25">
      <c r="A86" s="131"/>
      <c r="B86" s="138" t="s">
        <v>80</v>
      </c>
      <c r="C86" s="44" t="s">
        <v>22</v>
      </c>
      <c r="D86" s="39" t="s">
        <v>23</v>
      </c>
      <c r="E86" s="142"/>
      <c r="F86" s="302"/>
      <c r="G86" s="39" t="s">
        <v>9</v>
      </c>
      <c r="H86" s="40" t="s">
        <v>3</v>
      </c>
      <c r="I86" s="45">
        <v>3</v>
      </c>
      <c r="J86" s="142"/>
      <c r="K86" s="140">
        <v>1</v>
      </c>
      <c r="L86" s="279"/>
      <c r="M86" s="95"/>
    </row>
    <row r="87" spans="1:13" ht="17.100000000000001" customHeight="1" thickBot="1" x14ac:dyDescent="0.3">
      <c r="A87" s="131"/>
      <c r="B87" s="144" t="s">
        <v>80</v>
      </c>
      <c r="C87" s="55" t="s">
        <v>22</v>
      </c>
      <c r="D87" s="56" t="s">
        <v>23</v>
      </c>
      <c r="E87" s="145"/>
      <c r="F87" s="205"/>
      <c r="G87" s="8" t="s">
        <v>7</v>
      </c>
      <c r="H87" s="41" t="s">
        <v>3</v>
      </c>
      <c r="I87" s="57">
        <v>1</v>
      </c>
      <c r="J87" s="145"/>
      <c r="K87" s="257" t="s">
        <v>132</v>
      </c>
      <c r="L87" s="280"/>
      <c r="M87" s="95"/>
    </row>
    <row r="88" spans="1:13" s="3" customFormat="1" ht="17.100000000000001" customHeight="1" thickTop="1" x14ac:dyDescent="0.25">
      <c r="A88" s="146"/>
      <c r="B88" s="147"/>
      <c r="C88" s="42" t="s">
        <v>59</v>
      </c>
      <c r="D88" s="37" t="s">
        <v>60</v>
      </c>
      <c r="E88" s="141"/>
      <c r="F88" s="229"/>
      <c r="G88" s="37" t="s">
        <v>2</v>
      </c>
      <c r="H88" s="38" t="s">
        <v>3</v>
      </c>
      <c r="I88" s="43">
        <v>1</v>
      </c>
      <c r="J88" s="141"/>
      <c r="K88" s="179">
        <v>1</v>
      </c>
      <c r="L88" s="278"/>
    </row>
    <row r="89" spans="1:13" s="3" customFormat="1" ht="17.100000000000001" customHeight="1" x14ac:dyDescent="0.25">
      <c r="A89" s="146"/>
      <c r="B89" s="133" t="s">
        <v>81</v>
      </c>
      <c r="C89" s="44" t="s">
        <v>59</v>
      </c>
      <c r="D89" s="39" t="s">
        <v>60</v>
      </c>
      <c r="E89" s="126"/>
      <c r="F89" s="301" t="s">
        <v>179</v>
      </c>
      <c r="G89" s="39" t="s">
        <v>4</v>
      </c>
      <c r="H89" s="40" t="s">
        <v>3</v>
      </c>
      <c r="I89" s="45">
        <v>0</v>
      </c>
      <c r="J89" s="126"/>
      <c r="K89" s="140"/>
      <c r="L89" s="272"/>
    </row>
    <row r="90" spans="1:13" s="3" customFormat="1" ht="17.100000000000001" customHeight="1" x14ac:dyDescent="0.25">
      <c r="A90" s="146"/>
      <c r="B90" s="133" t="s">
        <v>73</v>
      </c>
      <c r="C90" s="44" t="s">
        <v>59</v>
      </c>
      <c r="D90" s="39" t="s">
        <v>60</v>
      </c>
      <c r="E90" s="126" t="s">
        <v>180</v>
      </c>
      <c r="F90" s="302"/>
      <c r="G90" s="39" t="s">
        <v>6</v>
      </c>
      <c r="H90" s="40" t="s">
        <v>3</v>
      </c>
      <c r="I90" s="45">
        <v>1</v>
      </c>
      <c r="J90" s="134">
        <f>SUM(I88:I92)</f>
        <v>8</v>
      </c>
      <c r="K90" s="195" t="s">
        <v>132</v>
      </c>
      <c r="L90" s="272"/>
    </row>
    <row r="91" spans="1:13" s="3" customFormat="1" ht="17.100000000000001" customHeight="1" x14ac:dyDescent="0.25">
      <c r="A91" s="146"/>
      <c r="B91" s="133"/>
      <c r="C91" s="44" t="s">
        <v>59</v>
      </c>
      <c r="D91" s="39" t="s">
        <v>60</v>
      </c>
      <c r="E91" s="126"/>
      <c r="F91" s="302"/>
      <c r="G91" s="39" t="s">
        <v>9</v>
      </c>
      <c r="H91" s="40" t="s">
        <v>3</v>
      </c>
      <c r="I91" s="45">
        <v>4</v>
      </c>
      <c r="J91" s="126"/>
      <c r="K91" s="230">
        <v>1</v>
      </c>
      <c r="L91" s="272"/>
    </row>
    <row r="92" spans="1:13" s="3" customFormat="1" ht="17.100000000000001" customHeight="1" thickBot="1" x14ac:dyDescent="0.3">
      <c r="A92" s="148"/>
      <c r="B92" s="170"/>
      <c r="C92" s="55" t="s">
        <v>59</v>
      </c>
      <c r="D92" s="56" t="s">
        <v>60</v>
      </c>
      <c r="E92" s="127"/>
      <c r="F92" s="228"/>
      <c r="G92" s="8" t="s">
        <v>7</v>
      </c>
      <c r="H92" s="41" t="s">
        <v>3</v>
      </c>
      <c r="I92" s="57">
        <v>2</v>
      </c>
      <c r="J92" s="127"/>
      <c r="K92" s="196" t="s">
        <v>132</v>
      </c>
      <c r="L92" s="273"/>
    </row>
    <row r="93" spans="1:13" ht="17.100000000000001" customHeight="1" thickTop="1" x14ac:dyDescent="0.25">
      <c r="A93" s="129"/>
      <c r="B93" s="136" t="s">
        <v>82</v>
      </c>
      <c r="C93" s="42" t="s">
        <v>24</v>
      </c>
      <c r="D93" s="37" t="s">
        <v>135</v>
      </c>
      <c r="E93" s="130"/>
      <c r="F93" s="231"/>
      <c r="G93" s="10" t="s">
        <v>2</v>
      </c>
      <c r="H93" s="12" t="s">
        <v>3</v>
      </c>
      <c r="I93" s="13">
        <v>3</v>
      </c>
      <c r="J93" s="130"/>
      <c r="K93" s="177">
        <v>1</v>
      </c>
      <c r="L93" s="274"/>
      <c r="M93" s="95"/>
    </row>
    <row r="94" spans="1:13" ht="17.100000000000001" customHeight="1" x14ac:dyDescent="0.25">
      <c r="A94" s="131"/>
      <c r="B94" s="138" t="s">
        <v>82</v>
      </c>
      <c r="C94" s="44" t="s">
        <v>24</v>
      </c>
      <c r="D94" s="39" t="s">
        <v>135</v>
      </c>
      <c r="E94" s="132"/>
      <c r="F94" s="232"/>
      <c r="G94" s="15" t="s">
        <v>2</v>
      </c>
      <c r="H94" s="16" t="s">
        <v>5</v>
      </c>
      <c r="I94" s="17">
        <v>7</v>
      </c>
      <c r="J94" s="132"/>
      <c r="K94" s="163"/>
      <c r="L94" s="275">
        <v>1</v>
      </c>
      <c r="M94" s="95"/>
    </row>
    <row r="95" spans="1:13" ht="17.100000000000001" customHeight="1" x14ac:dyDescent="0.25">
      <c r="A95" s="131"/>
      <c r="B95" s="138" t="s">
        <v>82</v>
      </c>
      <c r="C95" s="44" t="s">
        <v>24</v>
      </c>
      <c r="D95" s="39" t="s">
        <v>135</v>
      </c>
      <c r="E95" s="132"/>
      <c r="F95" s="232"/>
      <c r="G95" s="15" t="s">
        <v>4</v>
      </c>
      <c r="H95" s="16" t="s">
        <v>3</v>
      </c>
      <c r="I95" s="17">
        <v>25</v>
      </c>
      <c r="J95" s="132"/>
      <c r="K95" s="163">
        <v>2</v>
      </c>
      <c r="L95" s="275"/>
      <c r="M95" s="95"/>
    </row>
    <row r="96" spans="1:13" ht="17.100000000000001" customHeight="1" x14ac:dyDescent="0.25">
      <c r="A96" s="131" t="s">
        <v>63</v>
      </c>
      <c r="B96" s="139" t="s">
        <v>82</v>
      </c>
      <c r="C96" s="44" t="s">
        <v>24</v>
      </c>
      <c r="D96" s="39" t="s">
        <v>135</v>
      </c>
      <c r="E96" s="132"/>
      <c r="F96" s="305" t="s">
        <v>181</v>
      </c>
      <c r="G96" s="15" t="s">
        <v>4</v>
      </c>
      <c r="H96" s="16" t="s">
        <v>5</v>
      </c>
      <c r="I96" s="17">
        <v>19</v>
      </c>
      <c r="J96" s="143">
        <f>SUM(I93:I100)</f>
        <v>196</v>
      </c>
      <c r="K96" s="163"/>
      <c r="L96" s="275">
        <v>2</v>
      </c>
      <c r="M96" s="95"/>
    </row>
    <row r="97" spans="1:13" ht="17.100000000000001" customHeight="1" x14ac:dyDescent="0.25">
      <c r="A97" s="131"/>
      <c r="B97" s="138" t="s">
        <v>82</v>
      </c>
      <c r="C97" s="44" t="s">
        <v>24</v>
      </c>
      <c r="D97" s="39" t="s">
        <v>135</v>
      </c>
      <c r="E97" s="132" t="s">
        <v>182</v>
      </c>
      <c r="F97" s="304"/>
      <c r="G97" s="15" t="s">
        <v>6</v>
      </c>
      <c r="H97" s="16" t="s">
        <v>3</v>
      </c>
      <c r="I97" s="17">
        <v>48</v>
      </c>
      <c r="J97" s="143"/>
      <c r="K97" s="294">
        <v>4</v>
      </c>
      <c r="L97" s="275"/>
      <c r="M97" s="95"/>
    </row>
    <row r="98" spans="1:13" ht="17.100000000000001" customHeight="1" x14ac:dyDescent="0.25">
      <c r="A98" s="131"/>
      <c r="B98" s="138" t="s">
        <v>82</v>
      </c>
      <c r="C98" s="44" t="s">
        <v>24</v>
      </c>
      <c r="D98" s="39" t="s">
        <v>135</v>
      </c>
      <c r="E98" s="132"/>
      <c r="F98" s="304"/>
      <c r="G98" s="15" t="s">
        <v>6</v>
      </c>
      <c r="H98" s="16" t="s">
        <v>5</v>
      </c>
      <c r="I98" s="17">
        <v>2</v>
      </c>
      <c r="J98" s="132"/>
      <c r="K98" s="163"/>
      <c r="L98" s="275">
        <v>1</v>
      </c>
      <c r="M98" s="95"/>
    </row>
    <row r="99" spans="1:13" ht="17.100000000000001" customHeight="1" x14ac:dyDescent="0.25">
      <c r="A99" s="131"/>
      <c r="B99" s="138" t="s">
        <v>82</v>
      </c>
      <c r="C99" s="44" t="s">
        <v>24</v>
      </c>
      <c r="D99" s="39" t="s">
        <v>135</v>
      </c>
      <c r="E99" s="132"/>
      <c r="F99" s="232"/>
      <c r="G99" s="39" t="s">
        <v>9</v>
      </c>
      <c r="H99" s="16" t="s">
        <v>3</v>
      </c>
      <c r="I99" s="17">
        <v>47</v>
      </c>
      <c r="J99" s="132"/>
      <c r="K99" s="163">
        <v>4</v>
      </c>
      <c r="L99" s="275"/>
      <c r="M99" s="95"/>
    </row>
    <row r="100" spans="1:13" ht="17.100000000000001" customHeight="1" thickBot="1" x14ac:dyDescent="0.3">
      <c r="A100" s="149"/>
      <c r="B100" s="138" t="s">
        <v>82</v>
      </c>
      <c r="C100" s="55" t="s">
        <v>24</v>
      </c>
      <c r="D100" s="56" t="s">
        <v>135</v>
      </c>
      <c r="E100" s="150"/>
      <c r="F100" s="233"/>
      <c r="G100" s="8" t="s">
        <v>7</v>
      </c>
      <c r="H100" s="6" t="s">
        <v>3</v>
      </c>
      <c r="I100" s="19">
        <v>45</v>
      </c>
      <c r="J100" s="150"/>
      <c r="K100" s="151">
        <v>3</v>
      </c>
      <c r="L100" s="281"/>
      <c r="M100" s="95"/>
    </row>
    <row r="101" spans="1:13" s="97" customFormat="1" ht="17.100000000000001" customHeight="1" thickTop="1" x14ac:dyDescent="0.25">
      <c r="A101" s="105"/>
      <c r="B101" s="124" t="s">
        <v>83</v>
      </c>
      <c r="C101" s="11" t="s">
        <v>25</v>
      </c>
      <c r="D101" s="10" t="s">
        <v>127</v>
      </c>
      <c r="E101" s="152"/>
      <c r="F101" s="202"/>
      <c r="G101" s="37" t="s">
        <v>2</v>
      </c>
      <c r="H101" s="38" t="s">
        <v>3</v>
      </c>
      <c r="I101" s="13">
        <v>0</v>
      </c>
      <c r="J101" s="152"/>
      <c r="K101" s="181">
        <v>0</v>
      </c>
      <c r="L101" s="282"/>
    </row>
    <row r="102" spans="1:13" s="97" customFormat="1" ht="17.100000000000001" customHeight="1" x14ac:dyDescent="0.25">
      <c r="A102" s="108"/>
      <c r="B102" s="122" t="s">
        <v>83</v>
      </c>
      <c r="C102" s="14" t="s">
        <v>25</v>
      </c>
      <c r="D102" s="15" t="s">
        <v>127</v>
      </c>
      <c r="E102" s="199"/>
      <c r="F102" s="313" t="s">
        <v>183</v>
      </c>
      <c r="G102" s="39" t="s">
        <v>4</v>
      </c>
      <c r="H102" s="40" t="s">
        <v>3</v>
      </c>
      <c r="I102" s="17">
        <v>9</v>
      </c>
      <c r="J102" s="199"/>
      <c r="K102" s="112">
        <v>1</v>
      </c>
      <c r="L102" s="262"/>
    </row>
    <row r="103" spans="1:13" s="97" customFormat="1" ht="17.100000000000001" customHeight="1" x14ac:dyDescent="0.25">
      <c r="A103" s="108"/>
      <c r="B103" s="109" t="s">
        <v>83</v>
      </c>
      <c r="C103" s="14" t="s">
        <v>25</v>
      </c>
      <c r="D103" s="15" t="s">
        <v>127</v>
      </c>
      <c r="E103" s="199" t="s">
        <v>184</v>
      </c>
      <c r="F103" s="302"/>
      <c r="G103" s="39" t="s">
        <v>6</v>
      </c>
      <c r="H103" s="40" t="s">
        <v>3</v>
      </c>
      <c r="I103" s="17">
        <v>29</v>
      </c>
      <c r="J103" s="111">
        <f>SUM(I101:I105)</f>
        <v>68</v>
      </c>
      <c r="K103" s="112">
        <v>3</v>
      </c>
      <c r="L103" s="262"/>
    </row>
    <row r="104" spans="1:13" s="97" customFormat="1" ht="17.100000000000001" customHeight="1" x14ac:dyDescent="0.25">
      <c r="A104" s="108"/>
      <c r="B104" s="122" t="s">
        <v>83</v>
      </c>
      <c r="C104" s="14" t="s">
        <v>25</v>
      </c>
      <c r="D104" s="15" t="s">
        <v>127</v>
      </c>
      <c r="E104" s="199"/>
      <c r="F104" s="302"/>
      <c r="G104" s="39" t="s">
        <v>9</v>
      </c>
      <c r="H104" s="40" t="s">
        <v>3</v>
      </c>
      <c r="I104" s="17">
        <v>15</v>
      </c>
      <c r="J104" s="199"/>
      <c r="K104" s="112">
        <v>2</v>
      </c>
      <c r="L104" s="262"/>
    </row>
    <row r="105" spans="1:13" s="97" customFormat="1" ht="17.100000000000001" customHeight="1" thickBot="1" x14ac:dyDescent="0.3">
      <c r="A105" s="108" t="s">
        <v>64</v>
      </c>
      <c r="B105" s="122" t="s">
        <v>83</v>
      </c>
      <c r="C105" s="18" t="s">
        <v>25</v>
      </c>
      <c r="D105" s="8" t="s">
        <v>127</v>
      </c>
      <c r="E105" s="200"/>
      <c r="F105" s="205"/>
      <c r="G105" s="8" t="s">
        <v>7</v>
      </c>
      <c r="H105" s="41" t="s">
        <v>3</v>
      </c>
      <c r="I105" s="19">
        <v>15</v>
      </c>
      <c r="J105" s="200"/>
      <c r="K105" s="123">
        <v>1</v>
      </c>
      <c r="L105" s="263"/>
    </row>
    <row r="106" spans="1:13" s="97" customFormat="1" ht="17.100000000000001" customHeight="1" thickTop="1" x14ac:dyDescent="0.25">
      <c r="A106" s="108"/>
      <c r="B106" s="124" t="s">
        <v>84</v>
      </c>
      <c r="C106" s="11" t="s">
        <v>26</v>
      </c>
      <c r="D106" s="10" t="s">
        <v>126</v>
      </c>
      <c r="E106" s="107"/>
      <c r="F106" s="202"/>
      <c r="G106" s="37" t="s">
        <v>2</v>
      </c>
      <c r="H106" s="38" t="s">
        <v>3</v>
      </c>
      <c r="I106" s="13">
        <v>6</v>
      </c>
      <c r="J106" s="107"/>
      <c r="K106" s="174">
        <v>1</v>
      </c>
      <c r="L106" s="260"/>
    </row>
    <row r="107" spans="1:13" s="97" customFormat="1" ht="17.100000000000001" customHeight="1" x14ac:dyDescent="0.25">
      <c r="A107" s="108"/>
      <c r="B107" s="122" t="s">
        <v>84</v>
      </c>
      <c r="C107" s="14" t="s">
        <v>26</v>
      </c>
      <c r="D107" s="15" t="s">
        <v>126</v>
      </c>
      <c r="E107" s="110"/>
      <c r="F107" s="313" t="s">
        <v>185</v>
      </c>
      <c r="G107" s="39" t="s">
        <v>4</v>
      </c>
      <c r="H107" s="40" t="s">
        <v>3</v>
      </c>
      <c r="I107" s="17">
        <v>19</v>
      </c>
      <c r="J107" s="110"/>
      <c r="K107" s="120">
        <v>2</v>
      </c>
      <c r="L107" s="261"/>
    </row>
    <row r="108" spans="1:13" s="97" customFormat="1" ht="17.100000000000001" customHeight="1" thickBot="1" x14ac:dyDescent="0.3">
      <c r="A108" s="108"/>
      <c r="B108" s="109" t="s">
        <v>84</v>
      </c>
      <c r="C108" s="14" t="s">
        <v>26</v>
      </c>
      <c r="D108" s="15" t="s">
        <v>126</v>
      </c>
      <c r="E108" s="110" t="s">
        <v>186</v>
      </c>
      <c r="F108" s="302"/>
      <c r="G108" s="39" t="s">
        <v>6</v>
      </c>
      <c r="H108" s="40" t="s">
        <v>3</v>
      </c>
      <c r="I108" s="17">
        <v>39</v>
      </c>
      <c r="J108" s="111">
        <f>SUM(I106:I110)</f>
        <v>93</v>
      </c>
      <c r="K108" s="120">
        <v>4</v>
      </c>
      <c r="L108" s="261"/>
    </row>
    <row r="109" spans="1:13" s="97" customFormat="1" ht="17.100000000000001" customHeight="1" thickTop="1" x14ac:dyDescent="0.25">
      <c r="A109" s="108"/>
      <c r="B109" s="122" t="s">
        <v>84</v>
      </c>
      <c r="C109" s="14" t="s">
        <v>26</v>
      </c>
      <c r="D109" s="15" t="s">
        <v>126</v>
      </c>
      <c r="E109" s="110"/>
      <c r="F109" s="302"/>
      <c r="G109" s="39" t="s">
        <v>9</v>
      </c>
      <c r="H109" s="40" t="s">
        <v>3</v>
      </c>
      <c r="I109" s="17">
        <v>16</v>
      </c>
      <c r="J109" s="110"/>
      <c r="K109" s="296">
        <v>1</v>
      </c>
      <c r="L109" s="261"/>
    </row>
    <row r="110" spans="1:13" s="97" customFormat="1" ht="17.100000000000001" customHeight="1" thickBot="1" x14ac:dyDescent="0.3">
      <c r="A110" s="108"/>
      <c r="B110" s="122" t="s">
        <v>84</v>
      </c>
      <c r="C110" s="18" t="s">
        <v>26</v>
      </c>
      <c r="D110" s="8" t="s">
        <v>126</v>
      </c>
      <c r="E110" s="119"/>
      <c r="F110" s="205"/>
      <c r="G110" s="8" t="s">
        <v>7</v>
      </c>
      <c r="H110" s="41" t="s">
        <v>3</v>
      </c>
      <c r="I110" s="19">
        <v>13</v>
      </c>
      <c r="J110" s="119"/>
      <c r="K110" s="121">
        <v>1</v>
      </c>
      <c r="L110" s="268"/>
    </row>
    <row r="111" spans="1:13" ht="17.100000000000001" customHeight="1" thickTop="1" x14ac:dyDescent="0.25">
      <c r="A111" s="129"/>
      <c r="B111" s="136" t="s">
        <v>85</v>
      </c>
      <c r="C111" s="42" t="s">
        <v>27</v>
      </c>
      <c r="D111" s="37" t="s">
        <v>125</v>
      </c>
      <c r="E111" s="130"/>
      <c r="F111" s="215" t="s">
        <v>187</v>
      </c>
      <c r="G111" s="37" t="s">
        <v>2</v>
      </c>
      <c r="H111" s="38" t="s">
        <v>3</v>
      </c>
      <c r="I111" s="43">
        <v>0</v>
      </c>
      <c r="J111" s="130"/>
      <c r="K111" s="177">
        <v>0</v>
      </c>
      <c r="L111" s="274"/>
      <c r="M111" s="95"/>
    </row>
    <row r="112" spans="1:13" ht="17.100000000000001" customHeight="1" x14ac:dyDescent="0.25">
      <c r="A112" s="131"/>
      <c r="B112" s="138" t="s">
        <v>85</v>
      </c>
      <c r="C112" s="44" t="s">
        <v>27</v>
      </c>
      <c r="D112" s="39" t="s">
        <v>125</v>
      </c>
      <c r="E112" s="132"/>
      <c r="F112" s="305" t="s">
        <v>187</v>
      </c>
      <c r="G112" s="39" t="s">
        <v>4</v>
      </c>
      <c r="H112" s="40" t="s">
        <v>3</v>
      </c>
      <c r="I112" s="45">
        <v>9</v>
      </c>
      <c r="J112" s="132"/>
      <c r="K112" s="163">
        <v>1</v>
      </c>
      <c r="L112" s="275"/>
      <c r="M112" s="95"/>
    </row>
    <row r="113" spans="1:13" ht="16.5" customHeight="1" x14ac:dyDescent="0.25">
      <c r="A113" s="131" t="s">
        <v>63</v>
      </c>
      <c r="B113" s="139" t="s">
        <v>85</v>
      </c>
      <c r="C113" s="44" t="s">
        <v>27</v>
      </c>
      <c r="D113" s="39" t="s">
        <v>125</v>
      </c>
      <c r="E113" s="132" t="s">
        <v>188</v>
      </c>
      <c r="F113" s="311"/>
      <c r="G113" s="39" t="s">
        <v>6</v>
      </c>
      <c r="H113" s="40" t="s">
        <v>3</v>
      </c>
      <c r="I113" s="45">
        <v>21</v>
      </c>
      <c r="J113" s="143">
        <f>SUM(I111:I115)</f>
        <v>64</v>
      </c>
      <c r="K113" s="163">
        <v>2</v>
      </c>
      <c r="L113" s="275"/>
      <c r="M113" s="95"/>
    </row>
    <row r="114" spans="1:13" ht="17.100000000000001" customHeight="1" x14ac:dyDescent="0.25">
      <c r="A114" s="131"/>
      <c r="B114" s="138" t="s">
        <v>85</v>
      </c>
      <c r="C114" s="44" t="s">
        <v>27</v>
      </c>
      <c r="D114" s="39" t="s">
        <v>125</v>
      </c>
      <c r="E114" s="132"/>
      <c r="F114" s="216" t="s">
        <v>187</v>
      </c>
      <c r="G114" s="39" t="s">
        <v>9</v>
      </c>
      <c r="H114" s="40" t="s">
        <v>3</v>
      </c>
      <c r="I114" s="45">
        <v>8</v>
      </c>
      <c r="J114" s="132"/>
      <c r="K114" s="163">
        <v>1</v>
      </c>
      <c r="L114" s="275"/>
      <c r="M114" s="95"/>
    </row>
    <row r="115" spans="1:13" ht="17.100000000000001" customHeight="1" thickBot="1" x14ac:dyDescent="0.3">
      <c r="A115" s="149"/>
      <c r="B115" s="144" t="s">
        <v>85</v>
      </c>
      <c r="C115" s="55" t="s">
        <v>27</v>
      </c>
      <c r="D115" s="56" t="s">
        <v>125</v>
      </c>
      <c r="E115" s="150"/>
      <c r="F115" s="220" t="s">
        <v>187</v>
      </c>
      <c r="G115" s="8" t="s">
        <v>7</v>
      </c>
      <c r="H115" s="41" t="s">
        <v>3</v>
      </c>
      <c r="I115" s="57">
        <v>26</v>
      </c>
      <c r="J115" s="150"/>
      <c r="K115" s="151">
        <v>2</v>
      </c>
      <c r="L115" s="281"/>
      <c r="M115" s="95"/>
    </row>
    <row r="116" spans="1:13" s="97" customFormat="1" ht="17.100000000000001" customHeight="1" thickTop="1" x14ac:dyDescent="0.25">
      <c r="A116" s="117"/>
      <c r="B116" s="122" t="s">
        <v>86</v>
      </c>
      <c r="C116" s="14" t="s">
        <v>28</v>
      </c>
      <c r="D116" s="15" t="s">
        <v>29</v>
      </c>
      <c r="E116" s="199"/>
      <c r="F116" s="213"/>
      <c r="G116" s="15" t="s">
        <v>4</v>
      </c>
      <c r="H116" s="16" t="s">
        <v>3</v>
      </c>
      <c r="I116" s="17">
        <v>16</v>
      </c>
      <c r="J116" s="199"/>
      <c r="K116" s="112">
        <v>1</v>
      </c>
      <c r="L116" s="262"/>
    </row>
    <row r="117" spans="1:13" s="97" customFormat="1" ht="17.100000000000001" customHeight="1" x14ac:dyDescent="0.25">
      <c r="A117" s="117"/>
      <c r="B117" s="122" t="s">
        <v>86</v>
      </c>
      <c r="C117" s="14" t="s">
        <v>28</v>
      </c>
      <c r="D117" s="15" t="s">
        <v>29</v>
      </c>
      <c r="E117" s="199" t="s">
        <v>189</v>
      </c>
      <c r="F117" s="303" t="s">
        <v>190</v>
      </c>
      <c r="G117" s="15" t="s">
        <v>4</v>
      </c>
      <c r="H117" s="16" t="s">
        <v>5</v>
      </c>
      <c r="I117" s="17">
        <v>11</v>
      </c>
      <c r="J117" s="199"/>
      <c r="K117" s="112"/>
      <c r="L117" s="262">
        <v>1</v>
      </c>
    </row>
    <row r="118" spans="1:13" s="97" customFormat="1" ht="17.100000000000001" customHeight="1" x14ac:dyDescent="0.25">
      <c r="A118" s="117"/>
      <c r="B118" s="122" t="s">
        <v>86</v>
      </c>
      <c r="C118" s="14" t="s">
        <v>28</v>
      </c>
      <c r="D118" s="15" t="s">
        <v>29</v>
      </c>
      <c r="E118" s="199"/>
      <c r="F118" s="303"/>
      <c r="G118" s="15" t="s">
        <v>7</v>
      </c>
      <c r="H118" s="16" t="s">
        <v>3</v>
      </c>
      <c r="I118" s="17">
        <v>31</v>
      </c>
      <c r="J118" s="199"/>
      <c r="K118" s="112">
        <v>3</v>
      </c>
      <c r="L118" s="262"/>
    </row>
    <row r="119" spans="1:13" s="97" customFormat="1" ht="17.100000000000001" customHeight="1" thickBot="1" x14ac:dyDescent="0.3">
      <c r="A119" s="117"/>
      <c r="B119" s="122" t="s">
        <v>86</v>
      </c>
      <c r="C119" s="24" t="s">
        <v>28</v>
      </c>
      <c r="D119" s="25" t="s">
        <v>29</v>
      </c>
      <c r="E119" s="201"/>
      <c r="F119" s="234"/>
      <c r="G119" s="25" t="s">
        <v>7</v>
      </c>
      <c r="H119" s="26" t="s">
        <v>5</v>
      </c>
      <c r="I119" s="27">
        <v>38</v>
      </c>
      <c r="J119" s="173">
        <f>SUM(I116:I124)</f>
        <v>198</v>
      </c>
      <c r="K119" s="153"/>
      <c r="L119" s="283">
        <v>3</v>
      </c>
    </row>
    <row r="120" spans="1:13" s="97" customFormat="1" ht="17.100000000000001" customHeight="1" x14ac:dyDescent="0.25">
      <c r="A120" s="117"/>
      <c r="B120" s="109" t="s">
        <v>86</v>
      </c>
      <c r="C120" s="28" t="s">
        <v>28</v>
      </c>
      <c r="D120" s="29" t="s">
        <v>29</v>
      </c>
      <c r="E120" s="199"/>
      <c r="F120" s="213"/>
      <c r="G120" s="29" t="s">
        <v>2</v>
      </c>
      <c r="H120" s="30" t="s">
        <v>3</v>
      </c>
      <c r="I120" s="31">
        <v>3</v>
      </c>
      <c r="J120" s="199"/>
      <c r="K120" s="176">
        <v>1</v>
      </c>
      <c r="L120" s="269"/>
    </row>
    <row r="121" spans="1:13" s="97" customFormat="1" ht="17.100000000000001" customHeight="1" x14ac:dyDescent="0.25">
      <c r="A121" s="117"/>
      <c r="B121" s="122" t="s">
        <v>86</v>
      </c>
      <c r="C121" s="14" t="s">
        <v>28</v>
      </c>
      <c r="D121" s="15" t="s">
        <v>29</v>
      </c>
      <c r="E121" s="199"/>
      <c r="F121" s="305" t="s">
        <v>191</v>
      </c>
      <c r="G121" s="15" t="s">
        <v>2</v>
      </c>
      <c r="H121" s="16" t="s">
        <v>5</v>
      </c>
      <c r="I121" s="17">
        <v>9</v>
      </c>
      <c r="J121" s="199"/>
      <c r="K121" s="112"/>
      <c r="L121" s="262">
        <v>1</v>
      </c>
    </row>
    <row r="122" spans="1:13" s="97" customFormat="1" ht="17.100000000000001" customHeight="1" x14ac:dyDescent="0.25">
      <c r="A122" s="117"/>
      <c r="B122" s="122" t="s">
        <v>86</v>
      </c>
      <c r="C122" s="14" t="s">
        <v>28</v>
      </c>
      <c r="D122" s="15" t="s">
        <v>29</v>
      </c>
      <c r="E122" s="199" t="s">
        <v>192</v>
      </c>
      <c r="F122" s="305"/>
      <c r="G122" s="39" t="s">
        <v>6</v>
      </c>
      <c r="H122" s="16" t="s">
        <v>3</v>
      </c>
      <c r="I122" s="17">
        <v>43</v>
      </c>
      <c r="J122" s="111"/>
      <c r="K122" s="295">
        <v>6</v>
      </c>
      <c r="L122" s="262"/>
    </row>
    <row r="123" spans="1:13" s="97" customFormat="1" ht="17.100000000000001" customHeight="1" x14ac:dyDescent="0.25">
      <c r="A123" s="117"/>
      <c r="B123" s="122" t="s">
        <v>86</v>
      </c>
      <c r="C123" s="14">
        <v>267</v>
      </c>
      <c r="D123" s="15" t="s">
        <v>29</v>
      </c>
      <c r="E123" s="199"/>
      <c r="F123" s="305"/>
      <c r="G123" s="39" t="s">
        <v>6</v>
      </c>
      <c r="H123" s="16" t="s">
        <v>5</v>
      </c>
      <c r="I123" s="17">
        <v>8</v>
      </c>
      <c r="J123" s="199"/>
      <c r="K123" s="112"/>
      <c r="L123" s="262">
        <v>1</v>
      </c>
    </row>
    <row r="124" spans="1:13" s="97" customFormat="1" ht="17.100000000000001" customHeight="1" thickBot="1" x14ac:dyDescent="0.3">
      <c r="A124" s="117" t="s">
        <v>65</v>
      </c>
      <c r="B124" s="122" t="s">
        <v>86</v>
      </c>
      <c r="C124" s="14" t="s">
        <v>28</v>
      </c>
      <c r="D124" s="15" t="s">
        <v>29</v>
      </c>
      <c r="E124" s="199"/>
      <c r="F124" s="213"/>
      <c r="G124" s="15" t="s">
        <v>9</v>
      </c>
      <c r="H124" s="16" t="s">
        <v>3</v>
      </c>
      <c r="I124" s="17">
        <v>39</v>
      </c>
      <c r="J124" s="199"/>
      <c r="K124" s="112">
        <v>4</v>
      </c>
      <c r="L124" s="262"/>
    </row>
    <row r="125" spans="1:13" s="97" customFormat="1" ht="17.100000000000001" customHeight="1" thickTop="1" thickBot="1" x14ac:dyDescent="0.3">
      <c r="A125" s="117"/>
      <c r="B125" s="124" t="s">
        <v>87</v>
      </c>
      <c r="C125" s="185" t="s">
        <v>30</v>
      </c>
      <c r="D125" s="186" t="s">
        <v>31</v>
      </c>
      <c r="E125" s="107"/>
      <c r="F125" s="207"/>
      <c r="G125" s="187" t="s">
        <v>2</v>
      </c>
      <c r="H125" s="4" t="s">
        <v>3</v>
      </c>
      <c r="I125" s="188">
        <v>0</v>
      </c>
      <c r="J125" s="107"/>
      <c r="K125" s="107">
        <v>0</v>
      </c>
      <c r="L125" s="284"/>
    </row>
    <row r="126" spans="1:13" s="97" customFormat="1" ht="17.100000000000001" customHeight="1" thickTop="1" x14ac:dyDescent="0.25">
      <c r="A126" s="117"/>
      <c r="B126" s="122" t="s">
        <v>87</v>
      </c>
      <c r="C126" s="11" t="s">
        <v>30</v>
      </c>
      <c r="D126" s="10" t="s">
        <v>31</v>
      </c>
      <c r="E126" s="110"/>
      <c r="F126" s="305" t="s">
        <v>193</v>
      </c>
      <c r="G126" s="37" t="s">
        <v>4</v>
      </c>
      <c r="H126" s="38" t="s">
        <v>3</v>
      </c>
      <c r="I126" s="235">
        <v>14</v>
      </c>
      <c r="J126" s="110"/>
      <c r="K126" s="236">
        <v>1</v>
      </c>
      <c r="L126" s="285"/>
    </row>
    <row r="127" spans="1:13" s="97" customFormat="1" ht="17.100000000000001" customHeight="1" x14ac:dyDescent="0.25">
      <c r="A127" s="117"/>
      <c r="B127" s="109" t="s">
        <v>87</v>
      </c>
      <c r="C127" s="14" t="s">
        <v>30</v>
      </c>
      <c r="D127" s="15" t="s">
        <v>31</v>
      </c>
      <c r="E127" s="110" t="s">
        <v>194</v>
      </c>
      <c r="F127" s="305"/>
      <c r="G127" s="15" t="s">
        <v>6</v>
      </c>
      <c r="H127" s="40" t="s">
        <v>3</v>
      </c>
      <c r="I127" s="17">
        <v>26</v>
      </c>
      <c r="J127" s="111">
        <f>SUM(I125:I129)</f>
        <v>67</v>
      </c>
      <c r="K127" s="120">
        <v>3</v>
      </c>
      <c r="L127" s="261"/>
    </row>
    <row r="128" spans="1:13" s="97" customFormat="1" ht="17.100000000000001" customHeight="1" x14ac:dyDescent="0.25">
      <c r="A128" s="117"/>
      <c r="B128" s="122" t="s">
        <v>87</v>
      </c>
      <c r="C128" s="14" t="s">
        <v>30</v>
      </c>
      <c r="D128" s="15" t="s">
        <v>31</v>
      </c>
      <c r="E128" s="110"/>
      <c r="F128" s="305"/>
      <c r="G128" s="15" t="s">
        <v>9</v>
      </c>
      <c r="H128" s="40" t="s">
        <v>3</v>
      </c>
      <c r="I128" s="17">
        <v>10</v>
      </c>
      <c r="J128" s="111"/>
      <c r="K128" s="120">
        <v>1</v>
      </c>
      <c r="L128" s="261"/>
    </row>
    <row r="129" spans="1:12" s="97" customFormat="1" ht="17.100000000000001" customHeight="1" thickBot="1" x14ac:dyDescent="0.3">
      <c r="A129" s="154"/>
      <c r="B129" s="122" t="s">
        <v>87</v>
      </c>
      <c r="C129" s="18" t="s">
        <v>30</v>
      </c>
      <c r="D129" s="8" t="s">
        <v>31</v>
      </c>
      <c r="E129" s="119"/>
      <c r="F129" s="219"/>
      <c r="G129" s="56" t="s">
        <v>7</v>
      </c>
      <c r="H129" s="41" t="s">
        <v>3</v>
      </c>
      <c r="I129" s="19">
        <v>17</v>
      </c>
      <c r="J129" s="119"/>
      <c r="K129" s="121">
        <v>1</v>
      </c>
      <c r="L129" s="268"/>
    </row>
    <row r="130" spans="1:12" s="97" customFormat="1" ht="17.100000000000001" customHeight="1" thickTop="1" x14ac:dyDescent="0.25">
      <c r="A130" s="105"/>
      <c r="B130" s="106"/>
      <c r="C130" s="11" t="s">
        <v>32</v>
      </c>
      <c r="D130" s="10" t="s">
        <v>33</v>
      </c>
      <c r="E130" s="152"/>
      <c r="F130" s="237"/>
      <c r="G130" s="37" t="s">
        <v>2</v>
      </c>
      <c r="H130" s="38" t="s">
        <v>3</v>
      </c>
      <c r="I130" s="13">
        <v>2</v>
      </c>
      <c r="J130" s="152"/>
      <c r="K130" s="181">
        <v>1</v>
      </c>
      <c r="L130" s="282"/>
    </row>
    <row r="131" spans="1:12" s="97" customFormat="1" ht="17.100000000000001" customHeight="1" x14ac:dyDescent="0.25">
      <c r="A131" s="108"/>
      <c r="B131" s="109"/>
      <c r="C131" s="14" t="s">
        <v>32</v>
      </c>
      <c r="D131" s="15" t="s">
        <v>33</v>
      </c>
      <c r="E131" s="199"/>
      <c r="F131" s="305" t="s">
        <v>195</v>
      </c>
      <c r="G131" s="39" t="s">
        <v>4</v>
      </c>
      <c r="H131" s="40" t="s">
        <v>3</v>
      </c>
      <c r="I131" s="17">
        <v>6</v>
      </c>
      <c r="J131" s="199"/>
      <c r="K131" s="112">
        <v>1</v>
      </c>
      <c r="L131" s="262"/>
    </row>
    <row r="132" spans="1:12" s="97" customFormat="1" ht="17.100000000000001" customHeight="1" x14ac:dyDescent="0.25">
      <c r="A132" s="108" t="s">
        <v>66</v>
      </c>
      <c r="B132" s="109" t="s">
        <v>88</v>
      </c>
      <c r="C132" s="14" t="s">
        <v>32</v>
      </c>
      <c r="D132" s="15" t="s">
        <v>33</v>
      </c>
      <c r="E132" s="199" t="s">
        <v>196</v>
      </c>
      <c r="F132" s="312"/>
      <c r="G132" s="15" t="s">
        <v>6</v>
      </c>
      <c r="H132" s="40" t="s">
        <v>3</v>
      </c>
      <c r="I132" s="17">
        <v>35</v>
      </c>
      <c r="J132" s="111">
        <f>SUM(I130:I134)</f>
        <v>66</v>
      </c>
      <c r="K132" s="112">
        <v>4</v>
      </c>
      <c r="L132" s="262"/>
    </row>
    <row r="133" spans="1:12" s="97" customFormat="1" ht="17.100000000000001" customHeight="1" x14ac:dyDescent="0.25">
      <c r="A133" s="108"/>
      <c r="B133" s="109"/>
      <c r="C133" s="14" t="s">
        <v>32</v>
      </c>
      <c r="D133" s="15" t="s">
        <v>33</v>
      </c>
      <c r="E133" s="199"/>
      <c r="F133" s="312"/>
      <c r="G133" s="15" t="s">
        <v>9</v>
      </c>
      <c r="H133" s="40" t="s">
        <v>3</v>
      </c>
      <c r="I133" s="17">
        <v>14</v>
      </c>
      <c r="J133" s="199"/>
      <c r="K133" s="112">
        <v>2</v>
      </c>
      <c r="L133" s="262"/>
    </row>
    <row r="134" spans="1:12" s="97" customFormat="1" ht="17.100000000000001" customHeight="1" thickBot="1" x14ac:dyDescent="0.3">
      <c r="A134" s="128"/>
      <c r="B134" s="118"/>
      <c r="C134" s="18" t="s">
        <v>32</v>
      </c>
      <c r="D134" s="8" t="s">
        <v>33</v>
      </c>
      <c r="E134" s="200"/>
      <c r="F134" s="214"/>
      <c r="G134" s="56" t="s">
        <v>7</v>
      </c>
      <c r="H134" s="41" t="s">
        <v>3</v>
      </c>
      <c r="I134" s="19">
        <v>9</v>
      </c>
      <c r="J134" s="200"/>
      <c r="K134" s="123">
        <v>1</v>
      </c>
      <c r="L134" s="263"/>
    </row>
    <row r="135" spans="1:12" s="97" customFormat="1" ht="17.100000000000001" customHeight="1" thickTop="1" x14ac:dyDescent="0.25">
      <c r="A135" s="105"/>
      <c r="B135" s="124" t="s">
        <v>89</v>
      </c>
      <c r="C135" s="11" t="s">
        <v>34</v>
      </c>
      <c r="D135" s="10" t="s">
        <v>124</v>
      </c>
      <c r="E135" s="152"/>
      <c r="F135" s="202"/>
      <c r="G135" s="10" t="s">
        <v>2</v>
      </c>
      <c r="H135" s="12" t="s">
        <v>3</v>
      </c>
      <c r="I135" s="13">
        <v>2</v>
      </c>
      <c r="J135" s="152"/>
      <c r="K135" s="181">
        <v>1</v>
      </c>
      <c r="L135" s="282"/>
    </row>
    <row r="136" spans="1:12" s="97" customFormat="1" ht="17.100000000000001" customHeight="1" x14ac:dyDescent="0.25">
      <c r="A136" s="108"/>
      <c r="B136" s="122" t="s">
        <v>89</v>
      </c>
      <c r="C136" s="14" t="s">
        <v>34</v>
      </c>
      <c r="D136" s="15" t="s">
        <v>124</v>
      </c>
      <c r="E136" s="199"/>
      <c r="F136" s="313" t="s">
        <v>197</v>
      </c>
      <c r="G136" s="15" t="s">
        <v>4</v>
      </c>
      <c r="H136" s="16" t="s">
        <v>3</v>
      </c>
      <c r="I136" s="17">
        <v>3</v>
      </c>
      <c r="J136" s="199"/>
      <c r="K136" s="112">
        <v>1</v>
      </c>
      <c r="L136" s="262"/>
    </row>
    <row r="137" spans="1:12" s="97" customFormat="1" ht="17.100000000000001" customHeight="1" x14ac:dyDescent="0.25">
      <c r="A137" s="108"/>
      <c r="B137" s="109" t="s">
        <v>89</v>
      </c>
      <c r="C137" s="14" t="s">
        <v>34</v>
      </c>
      <c r="D137" s="15" t="s">
        <v>124</v>
      </c>
      <c r="E137" s="199" t="s">
        <v>198</v>
      </c>
      <c r="F137" s="314"/>
      <c r="G137" s="15" t="s">
        <v>6</v>
      </c>
      <c r="H137" s="16" t="s">
        <v>3</v>
      </c>
      <c r="I137" s="17">
        <v>27</v>
      </c>
      <c r="J137" s="111">
        <f>SUM(I135:I139)</f>
        <v>49</v>
      </c>
      <c r="K137" s="295">
        <v>2</v>
      </c>
      <c r="L137" s="262"/>
    </row>
    <row r="138" spans="1:12" s="97" customFormat="1" ht="17.100000000000001" customHeight="1" x14ac:dyDescent="0.25">
      <c r="A138" s="108"/>
      <c r="B138" s="122" t="s">
        <v>89</v>
      </c>
      <c r="C138" s="14" t="s">
        <v>34</v>
      </c>
      <c r="D138" s="15" t="s">
        <v>124</v>
      </c>
      <c r="E138" s="199"/>
      <c r="F138" s="314"/>
      <c r="G138" s="15" t="s">
        <v>9</v>
      </c>
      <c r="H138" s="16" t="s">
        <v>3</v>
      </c>
      <c r="I138" s="17">
        <v>6</v>
      </c>
      <c r="J138" s="199"/>
      <c r="K138" s="112">
        <v>1</v>
      </c>
      <c r="L138" s="262"/>
    </row>
    <row r="139" spans="1:12" s="97" customFormat="1" ht="17.100000000000001" customHeight="1" thickBot="1" x14ac:dyDescent="0.3">
      <c r="A139" s="108"/>
      <c r="B139" s="122" t="s">
        <v>89</v>
      </c>
      <c r="C139" s="18" t="s">
        <v>34</v>
      </c>
      <c r="D139" s="8" t="s">
        <v>124</v>
      </c>
      <c r="E139" s="200"/>
      <c r="F139" s="203"/>
      <c r="G139" s="8" t="s">
        <v>7</v>
      </c>
      <c r="H139" s="6" t="s">
        <v>3</v>
      </c>
      <c r="I139" s="19">
        <v>11</v>
      </c>
      <c r="J139" s="200"/>
      <c r="K139" s="123">
        <v>1</v>
      </c>
      <c r="L139" s="263"/>
    </row>
    <row r="140" spans="1:12" s="97" customFormat="1" ht="17.100000000000001" customHeight="1" thickTop="1" x14ac:dyDescent="0.25">
      <c r="A140" s="108"/>
      <c r="B140" s="124" t="s">
        <v>90</v>
      </c>
      <c r="C140" s="11" t="s">
        <v>35</v>
      </c>
      <c r="D140" s="10" t="s">
        <v>123</v>
      </c>
      <c r="E140" s="107"/>
      <c r="F140" s="202"/>
      <c r="G140" s="10" t="s">
        <v>2</v>
      </c>
      <c r="H140" s="12" t="s">
        <v>3</v>
      </c>
      <c r="I140" s="13">
        <v>3</v>
      </c>
      <c r="J140" s="107"/>
      <c r="K140" s="174">
        <v>1</v>
      </c>
      <c r="L140" s="260"/>
    </row>
    <row r="141" spans="1:12" s="97" customFormat="1" ht="17.100000000000001" customHeight="1" x14ac:dyDescent="0.25">
      <c r="A141" s="108"/>
      <c r="B141" s="122" t="s">
        <v>90</v>
      </c>
      <c r="C141" s="14" t="s">
        <v>35</v>
      </c>
      <c r="D141" s="15" t="s">
        <v>123</v>
      </c>
      <c r="E141" s="110"/>
      <c r="F141" s="313" t="s">
        <v>199</v>
      </c>
      <c r="G141" s="15" t="s">
        <v>4</v>
      </c>
      <c r="H141" s="16" t="s">
        <v>3</v>
      </c>
      <c r="I141" s="17">
        <v>14</v>
      </c>
      <c r="J141" s="110"/>
      <c r="K141" s="120">
        <v>1</v>
      </c>
      <c r="L141" s="261"/>
    </row>
    <row r="142" spans="1:12" s="97" customFormat="1" ht="17.100000000000001" customHeight="1" x14ac:dyDescent="0.25">
      <c r="A142" s="108" t="s">
        <v>67</v>
      </c>
      <c r="B142" s="109" t="s">
        <v>90</v>
      </c>
      <c r="C142" s="14" t="s">
        <v>35</v>
      </c>
      <c r="D142" s="15" t="s">
        <v>123</v>
      </c>
      <c r="E142" s="110" t="s">
        <v>200</v>
      </c>
      <c r="F142" s="314"/>
      <c r="G142" s="15" t="s">
        <v>6</v>
      </c>
      <c r="H142" s="16" t="s">
        <v>3</v>
      </c>
      <c r="I142" s="17">
        <v>6</v>
      </c>
      <c r="J142" s="111">
        <f>SUM(I140:I144)</f>
        <v>42</v>
      </c>
      <c r="K142" s="120">
        <v>1</v>
      </c>
      <c r="L142" s="261"/>
    </row>
    <row r="143" spans="1:12" s="97" customFormat="1" ht="17.100000000000001" customHeight="1" x14ac:dyDescent="0.25">
      <c r="A143" s="108"/>
      <c r="B143" s="122" t="s">
        <v>90</v>
      </c>
      <c r="C143" s="14" t="s">
        <v>35</v>
      </c>
      <c r="D143" s="15" t="s">
        <v>123</v>
      </c>
      <c r="E143" s="110"/>
      <c r="F143" s="314"/>
      <c r="G143" s="15" t="s">
        <v>9</v>
      </c>
      <c r="H143" s="16" t="s">
        <v>3</v>
      </c>
      <c r="I143" s="17">
        <v>6</v>
      </c>
      <c r="J143" s="110"/>
      <c r="K143" s="120">
        <v>1</v>
      </c>
      <c r="L143" s="261"/>
    </row>
    <row r="144" spans="1:12" s="97" customFormat="1" ht="16.5" customHeight="1" thickBot="1" x14ac:dyDescent="0.3">
      <c r="A144" s="108"/>
      <c r="B144" s="122" t="s">
        <v>90</v>
      </c>
      <c r="C144" s="18" t="s">
        <v>35</v>
      </c>
      <c r="D144" s="8" t="s">
        <v>123</v>
      </c>
      <c r="E144" s="119"/>
      <c r="F144" s="205"/>
      <c r="G144" s="8" t="s">
        <v>7</v>
      </c>
      <c r="H144" s="6" t="s">
        <v>3</v>
      </c>
      <c r="I144" s="19">
        <v>13</v>
      </c>
      <c r="J144" s="119"/>
      <c r="K144" s="121">
        <v>1</v>
      </c>
      <c r="L144" s="268"/>
    </row>
    <row r="145" spans="1:13" s="97" customFormat="1" ht="17.100000000000001" customHeight="1" thickTop="1" x14ac:dyDescent="0.25">
      <c r="A145" s="108"/>
      <c r="B145" s="124" t="s">
        <v>91</v>
      </c>
      <c r="C145" s="11" t="s">
        <v>36</v>
      </c>
      <c r="D145" s="10" t="s">
        <v>122</v>
      </c>
      <c r="E145" s="107"/>
      <c r="F145" s="202"/>
      <c r="G145" s="10" t="s">
        <v>2</v>
      </c>
      <c r="H145" s="12" t="s">
        <v>3</v>
      </c>
      <c r="I145" s="13">
        <v>2</v>
      </c>
      <c r="J145" s="107"/>
      <c r="K145" s="174">
        <v>1</v>
      </c>
      <c r="L145" s="260"/>
    </row>
    <row r="146" spans="1:13" s="97" customFormat="1" ht="17.100000000000001" customHeight="1" x14ac:dyDescent="0.25">
      <c r="A146" s="108"/>
      <c r="B146" s="122" t="s">
        <v>91</v>
      </c>
      <c r="C146" s="14" t="s">
        <v>36</v>
      </c>
      <c r="D146" s="15" t="s">
        <v>122</v>
      </c>
      <c r="E146" s="110"/>
      <c r="F146" s="301" t="s">
        <v>201</v>
      </c>
      <c r="G146" s="15" t="s">
        <v>4</v>
      </c>
      <c r="H146" s="16" t="s">
        <v>3</v>
      </c>
      <c r="I146" s="17">
        <v>35</v>
      </c>
      <c r="J146" s="110"/>
      <c r="K146" s="120">
        <v>3</v>
      </c>
      <c r="L146" s="261"/>
    </row>
    <row r="147" spans="1:13" s="97" customFormat="1" ht="17.100000000000001" customHeight="1" x14ac:dyDescent="0.25">
      <c r="A147" s="108"/>
      <c r="B147" s="109" t="s">
        <v>91</v>
      </c>
      <c r="C147" s="14" t="s">
        <v>36</v>
      </c>
      <c r="D147" s="15" t="s">
        <v>122</v>
      </c>
      <c r="E147" s="110" t="s">
        <v>202</v>
      </c>
      <c r="F147" s="314"/>
      <c r="G147" s="15" t="s">
        <v>6</v>
      </c>
      <c r="H147" s="16" t="s">
        <v>3</v>
      </c>
      <c r="I147" s="17">
        <v>16</v>
      </c>
      <c r="J147" s="111">
        <f>SUM(I145:I149)</f>
        <v>68</v>
      </c>
      <c r="K147" s="292">
        <v>1</v>
      </c>
      <c r="L147" s="261"/>
    </row>
    <row r="148" spans="1:13" s="97" customFormat="1" ht="17.100000000000001" customHeight="1" x14ac:dyDescent="0.25">
      <c r="A148" s="108"/>
      <c r="B148" s="122" t="s">
        <v>91</v>
      </c>
      <c r="C148" s="14" t="s">
        <v>36</v>
      </c>
      <c r="D148" s="15" t="s">
        <v>122</v>
      </c>
      <c r="E148" s="110"/>
      <c r="F148" s="314"/>
      <c r="G148" s="15" t="s">
        <v>9</v>
      </c>
      <c r="H148" s="16" t="s">
        <v>3</v>
      </c>
      <c r="I148" s="17">
        <v>9</v>
      </c>
      <c r="J148" s="111"/>
      <c r="K148" s="120">
        <v>1</v>
      </c>
      <c r="L148" s="261"/>
    </row>
    <row r="149" spans="1:13" s="97" customFormat="1" ht="17.100000000000001" customHeight="1" thickBot="1" x14ac:dyDescent="0.3">
      <c r="A149" s="128"/>
      <c r="B149" s="125" t="s">
        <v>91</v>
      </c>
      <c r="C149" s="18" t="s">
        <v>36</v>
      </c>
      <c r="D149" s="8" t="s">
        <v>122</v>
      </c>
      <c r="E149" s="119"/>
      <c r="F149" s="203"/>
      <c r="G149" s="8" t="s">
        <v>7</v>
      </c>
      <c r="H149" s="6" t="s">
        <v>3</v>
      </c>
      <c r="I149" s="19">
        <v>6</v>
      </c>
      <c r="J149" s="119"/>
      <c r="K149" s="121">
        <v>1</v>
      </c>
      <c r="L149" s="268"/>
    </row>
    <row r="150" spans="1:13" ht="17.100000000000001" customHeight="1" thickTop="1" x14ac:dyDescent="0.25">
      <c r="A150" s="131"/>
      <c r="B150" s="138" t="s">
        <v>92</v>
      </c>
      <c r="C150" s="44" t="s">
        <v>38</v>
      </c>
      <c r="D150" s="39" t="s">
        <v>37</v>
      </c>
      <c r="E150" s="155"/>
      <c r="F150" s="238"/>
      <c r="G150" s="15" t="s">
        <v>4</v>
      </c>
      <c r="H150" s="16" t="s">
        <v>3</v>
      </c>
      <c r="I150" s="17">
        <v>48</v>
      </c>
      <c r="J150" s="155"/>
      <c r="K150" s="158">
        <v>3</v>
      </c>
      <c r="L150" s="286"/>
      <c r="M150" s="95"/>
    </row>
    <row r="151" spans="1:13" ht="17.100000000000001" customHeight="1" x14ac:dyDescent="0.25">
      <c r="A151" s="131"/>
      <c r="B151" s="138" t="s">
        <v>92</v>
      </c>
      <c r="C151" s="44" t="s">
        <v>38</v>
      </c>
      <c r="D151" s="39" t="s">
        <v>37</v>
      </c>
      <c r="E151" s="155"/>
      <c r="F151" s="313" t="s">
        <v>203</v>
      </c>
      <c r="G151" s="15" t="s">
        <v>4</v>
      </c>
      <c r="H151" s="16" t="s">
        <v>5</v>
      </c>
      <c r="I151" s="17">
        <v>22</v>
      </c>
      <c r="J151" s="156"/>
      <c r="K151" s="158"/>
      <c r="L151" s="286">
        <v>2</v>
      </c>
      <c r="M151" s="95"/>
    </row>
    <row r="152" spans="1:13" ht="17.100000000000001" customHeight="1" x14ac:dyDescent="0.25">
      <c r="A152" s="131"/>
      <c r="B152" s="138" t="s">
        <v>92</v>
      </c>
      <c r="C152" s="44" t="s">
        <v>38</v>
      </c>
      <c r="D152" s="39" t="s">
        <v>37</v>
      </c>
      <c r="E152" s="155" t="s">
        <v>204</v>
      </c>
      <c r="F152" s="302"/>
      <c r="G152" s="15" t="s">
        <v>6</v>
      </c>
      <c r="H152" s="16" t="s">
        <v>3</v>
      </c>
      <c r="I152" s="17">
        <v>52</v>
      </c>
      <c r="J152" s="156"/>
      <c r="K152" s="158">
        <v>5</v>
      </c>
      <c r="L152" s="286"/>
      <c r="M152" s="95"/>
    </row>
    <row r="153" spans="1:13" ht="17.100000000000001" customHeight="1" thickBot="1" x14ac:dyDescent="0.3">
      <c r="A153" s="131"/>
      <c r="B153" s="138" t="s">
        <v>92</v>
      </c>
      <c r="C153" s="58" t="s">
        <v>38</v>
      </c>
      <c r="D153" s="59" t="s">
        <v>37</v>
      </c>
      <c r="E153" s="157"/>
      <c r="F153" s="239"/>
      <c r="G153" s="25" t="s">
        <v>6</v>
      </c>
      <c r="H153" s="26" t="s">
        <v>5</v>
      </c>
      <c r="I153" s="27">
        <v>14</v>
      </c>
      <c r="J153" s="157"/>
      <c r="K153" s="182"/>
      <c r="L153" s="287">
        <v>2</v>
      </c>
      <c r="M153" s="95"/>
    </row>
    <row r="154" spans="1:13" ht="17.100000000000001" customHeight="1" x14ac:dyDescent="0.25">
      <c r="A154" s="131"/>
      <c r="B154" s="139" t="s">
        <v>92</v>
      </c>
      <c r="C154" s="60">
        <v>281</v>
      </c>
      <c r="D154" s="61" t="s">
        <v>37</v>
      </c>
      <c r="E154" s="155"/>
      <c r="F154" s="240"/>
      <c r="G154" s="29" t="s">
        <v>2</v>
      </c>
      <c r="H154" s="30" t="s">
        <v>3</v>
      </c>
      <c r="I154" s="31">
        <v>5</v>
      </c>
      <c r="J154" s="156">
        <f>SUM(I150:I158)</f>
        <v>271</v>
      </c>
      <c r="K154" s="183">
        <v>1</v>
      </c>
      <c r="L154" s="288"/>
      <c r="M154" s="95"/>
    </row>
    <row r="155" spans="1:13" ht="17.100000000000001" customHeight="1" x14ac:dyDescent="0.25">
      <c r="A155" s="131"/>
      <c r="B155" s="138" t="s">
        <v>92</v>
      </c>
      <c r="C155" s="44" t="s">
        <v>38</v>
      </c>
      <c r="D155" s="39" t="s">
        <v>37</v>
      </c>
      <c r="E155" s="155"/>
      <c r="F155" s="301" t="s">
        <v>205</v>
      </c>
      <c r="G155" s="15" t="s">
        <v>2</v>
      </c>
      <c r="H155" s="16" t="s">
        <v>5</v>
      </c>
      <c r="I155" s="17">
        <v>8</v>
      </c>
      <c r="J155" s="155"/>
      <c r="K155" s="158"/>
      <c r="L155" s="286">
        <v>1</v>
      </c>
      <c r="M155" s="95"/>
    </row>
    <row r="156" spans="1:13" ht="17.100000000000001" customHeight="1" x14ac:dyDescent="0.25">
      <c r="A156" s="131"/>
      <c r="B156" s="138" t="s">
        <v>92</v>
      </c>
      <c r="C156" s="44" t="s">
        <v>38</v>
      </c>
      <c r="D156" s="39" t="s">
        <v>37</v>
      </c>
      <c r="E156" s="155" t="s">
        <v>206</v>
      </c>
      <c r="F156" s="302"/>
      <c r="G156" s="15" t="s">
        <v>9</v>
      </c>
      <c r="H156" s="16" t="s">
        <v>3</v>
      </c>
      <c r="I156" s="17">
        <v>52</v>
      </c>
      <c r="J156" s="155"/>
      <c r="K156" s="158">
        <v>4</v>
      </c>
      <c r="L156" s="286"/>
      <c r="M156" s="95"/>
    </row>
    <row r="157" spans="1:13" ht="17.100000000000001" customHeight="1" x14ac:dyDescent="0.25">
      <c r="A157" s="131" t="s">
        <v>68</v>
      </c>
      <c r="B157" s="138" t="s">
        <v>92</v>
      </c>
      <c r="C157" s="44" t="s">
        <v>38</v>
      </c>
      <c r="D157" s="39" t="s">
        <v>37</v>
      </c>
      <c r="E157" s="155"/>
      <c r="F157" s="302"/>
      <c r="G157" s="15" t="s">
        <v>7</v>
      </c>
      <c r="H157" s="16" t="s">
        <v>3</v>
      </c>
      <c r="I157" s="17">
        <v>33</v>
      </c>
      <c r="J157" s="155"/>
      <c r="K157" s="158">
        <v>2</v>
      </c>
      <c r="L157" s="286"/>
      <c r="M157" s="95"/>
    </row>
    <row r="158" spans="1:13" ht="17.100000000000001" customHeight="1" thickBot="1" x14ac:dyDescent="0.3">
      <c r="A158" s="131"/>
      <c r="B158" s="138" t="s">
        <v>92</v>
      </c>
      <c r="C158" s="55" t="s">
        <v>38</v>
      </c>
      <c r="D158" s="56" t="s">
        <v>37</v>
      </c>
      <c r="E158" s="159"/>
      <c r="F158" s="241"/>
      <c r="G158" s="8" t="s">
        <v>7</v>
      </c>
      <c r="H158" s="6" t="s">
        <v>5</v>
      </c>
      <c r="I158" s="19">
        <v>37</v>
      </c>
      <c r="J158" s="159"/>
      <c r="K158" s="160"/>
      <c r="L158" s="289">
        <v>3</v>
      </c>
      <c r="M158" s="95"/>
    </row>
    <row r="159" spans="1:13" ht="17.100000000000001" customHeight="1" thickTop="1" x14ac:dyDescent="0.25">
      <c r="A159" s="131"/>
      <c r="B159" s="136" t="s">
        <v>93</v>
      </c>
      <c r="C159" s="42" t="s">
        <v>39</v>
      </c>
      <c r="D159" s="37" t="s">
        <v>121</v>
      </c>
      <c r="E159" s="141"/>
      <c r="F159" s="229"/>
      <c r="G159" s="37" t="s">
        <v>2</v>
      </c>
      <c r="H159" s="38" t="s">
        <v>3</v>
      </c>
      <c r="I159" s="43">
        <v>5</v>
      </c>
      <c r="J159" s="141"/>
      <c r="K159" s="179">
        <v>1</v>
      </c>
      <c r="L159" s="278"/>
      <c r="M159" s="95"/>
    </row>
    <row r="160" spans="1:13" ht="17.100000000000001" customHeight="1" x14ac:dyDescent="0.25">
      <c r="A160" s="131"/>
      <c r="B160" s="138" t="s">
        <v>93</v>
      </c>
      <c r="C160" s="44" t="s">
        <v>39</v>
      </c>
      <c r="D160" s="39" t="s">
        <v>121</v>
      </c>
      <c r="E160" s="142"/>
      <c r="F160" s="242"/>
      <c r="G160" s="39" t="s">
        <v>4</v>
      </c>
      <c r="H160" s="40" t="s">
        <v>3</v>
      </c>
      <c r="I160" s="45">
        <v>13</v>
      </c>
      <c r="J160" s="142"/>
      <c r="K160" s="180">
        <v>1</v>
      </c>
      <c r="L160" s="279"/>
      <c r="M160" s="95"/>
    </row>
    <row r="161" spans="1:13" ht="17.100000000000001" customHeight="1" x14ac:dyDescent="0.25">
      <c r="A161" s="131"/>
      <c r="B161" s="139" t="s">
        <v>93</v>
      </c>
      <c r="C161" s="44" t="s">
        <v>39</v>
      </c>
      <c r="D161" s="39" t="s">
        <v>121</v>
      </c>
      <c r="E161" s="142" t="s">
        <v>207</v>
      </c>
      <c r="F161" s="242" t="s">
        <v>208</v>
      </c>
      <c r="G161" s="39" t="s">
        <v>6</v>
      </c>
      <c r="H161" s="40" t="s">
        <v>3</v>
      </c>
      <c r="I161" s="45">
        <v>17</v>
      </c>
      <c r="J161" s="143">
        <f>SUM(I159:I163)</f>
        <v>73</v>
      </c>
      <c r="K161" s="180">
        <v>2</v>
      </c>
      <c r="L161" s="279"/>
      <c r="M161" s="95"/>
    </row>
    <row r="162" spans="1:13" ht="17.100000000000001" customHeight="1" x14ac:dyDescent="0.25">
      <c r="A162" s="131"/>
      <c r="B162" s="138" t="s">
        <v>93</v>
      </c>
      <c r="C162" s="44" t="s">
        <v>39</v>
      </c>
      <c r="D162" s="39" t="s">
        <v>121</v>
      </c>
      <c r="E162" s="142"/>
      <c r="F162" s="242"/>
      <c r="G162" s="15" t="s">
        <v>9</v>
      </c>
      <c r="H162" s="40" t="s">
        <v>3</v>
      </c>
      <c r="I162" s="45">
        <v>27</v>
      </c>
      <c r="J162" s="142"/>
      <c r="K162" s="180">
        <v>3</v>
      </c>
      <c r="L162" s="279"/>
      <c r="M162" s="95"/>
    </row>
    <row r="163" spans="1:13" ht="17.100000000000001" customHeight="1" thickBot="1" x14ac:dyDescent="0.3">
      <c r="A163" s="149"/>
      <c r="B163" s="138" t="s">
        <v>93</v>
      </c>
      <c r="C163" s="55" t="s">
        <v>39</v>
      </c>
      <c r="D163" s="56" t="s">
        <v>121</v>
      </c>
      <c r="E163" s="145"/>
      <c r="F163" s="243"/>
      <c r="G163" s="8" t="s">
        <v>7</v>
      </c>
      <c r="H163" s="41" t="s">
        <v>3</v>
      </c>
      <c r="I163" s="57">
        <v>11</v>
      </c>
      <c r="J163" s="145"/>
      <c r="K163" s="161">
        <v>1</v>
      </c>
      <c r="L163" s="280"/>
      <c r="M163" s="95"/>
    </row>
    <row r="164" spans="1:13" ht="17.100000000000001" customHeight="1" thickTop="1" x14ac:dyDescent="0.25">
      <c r="A164" s="129"/>
      <c r="B164" s="136" t="s">
        <v>94</v>
      </c>
      <c r="C164" s="42" t="s">
        <v>40</v>
      </c>
      <c r="D164" s="37" t="s">
        <v>41</v>
      </c>
      <c r="E164" s="141"/>
      <c r="F164" s="231"/>
      <c r="G164" s="37" t="s">
        <v>2</v>
      </c>
      <c r="H164" s="12" t="s">
        <v>3</v>
      </c>
      <c r="I164" s="13">
        <v>3</v>
      </c>
      <c r="J164" s="141"/>
      <c r="K164" s="179">
        <v>1</v>
      </c>
      <c r="L164" s="278"/>
      <c r="M164" s="95"/>
    </row>
    <row r="165" spans="1:13" ht="17.100000000000001" customHeight="1" x14ac:dyDescent="0.25">
      <c r="A165" s="131"/>
      <c r="B165" s="138" t="s">
        <v>94</v>
      </c>
      <c r="C165" s="44" t="s">
        <v>40</v>
      </c>
      <c r="D165" s="39" t="s">
        <v>41</v>
      </c>
      <c r="E165" s="142"/>
      <c r="F165" s="305" t="s">
        <v>209</v>
      </c>
      <c r="G165" s="39" t="s">
        <v>4</v>
      </c>
      <c r="H165" s="16" t="s">
        <v>3</v>
      </c>
      <c r="I165" s="17">
        <v>19</v>
      </c>
      <c r="J165" s="142"/>
      <c r="K165" s="180">
        <v>2</v>
      </c>
      <c r="L165" s="279"/>
      <c r="M165" s="95"/>
    </row>
    <row r="166" spans="1:13" ht="17.100000000000001" customHeight="1" x14ac:dyDescent="0.25">
      <c r="A166" s="131"/>
      <c r="B166" s="139" t="s">
        <v>94</v>
      </c>
      <c r="C166" s="44" t="s">
        <v>40</v>
      </c>
      <c r="D166" s="39" t="s">
        <v>41</v>
      </c>
      <c r="E166" s="142" t="s">
        <v>210</v>
      </c>
      <c r="F166" s="304"/>
      <c r="G166" s="39" t="s">
        <v>6</v>
      </c>
      <c r="H166" s="16" t="s">
        <v>3</v>
      </c>
      <c r="I166" s="17">
        <v>41</v>
      </c>
      <c r="J166" s="143">
        <f>SUM(I164:I168)</f>
        <v>88</v>
      </c>
      <c r="K166" s="180">
        <v>4</v>
      </c>
      <c r="L166" s="279"/>
      <c r="M166" s="95"/>
    </row>
    <row r="167" spans="1:13" ht="17.100000000000001" customHeight="1" x14ac:dyDescent="0.25">
      <c r="A167" s="131"/>
      <c r="B167" s="138" t="s">
        <v>94</v>
      </c>
      <c r="C167" s="44" t="s">
        <v>40</v>
      </c>
      <c r="D167" s="39" t="s">
        <v>41</v>
      </c>
      <c r="E167" s="142"/>
      <c r="F167" s="304"/>
      <c r="G167" s="15" t="s">
        <v>9</v>
      </c>
      <c r="H167" s="16" t="s">
        <v>3</v>
      </c>
      <c r="I167" s="17">
        <v>12</v>
      </c>
      <c r="J167" s="142"/>
      <c r="K167" s="180">
        <v>1</v>
      </c>
      <c r="L167" s="279"/>
      <c r="M167" s="95"/>
    </row>
    <row r="168" spans="1:13" ht="17.100000000000001" customHeight="1" thickBot="1" x14ac:dyDescent="0.3">
      <c r="A168" s="131" t="s">
        <v>108</v>
      </c>
      <c r="B168" s="138" t="s">
        <v>94</v>
      </c>
      <c r="C168" s="55" t="s">
        <v>40</v>
      </c>
      <c r="D168" s="56" t="s">
        <v>41</v>
      </c>
      <c r="E168" s="145"/>
      <c r="F168" s="233"/>
      <c r="G168" s="8" t="s">
        <v>7</v>
      </c>
      <c r="H168" s="6" t="s">
        <v>3</v>
      </c>
      <c r="I168" s="19">
        <v>13</v>
      </c>
      <c r="J168" s="145"/>
      <c r="K168" s="161">
        <v>1</v>
      </c>
      <c r="L168" s="280"/>
      <c r="M168" s="95"/>
    </row>
    <row r="169" spans="1:13" ht="17.100000000000001" customHeight="1" thickTop="1" x14ac:dyDescent="0.25">
      <c r="A169" s="131" t="s">
        <v>107</v>
      </c>
      <c r="B169" s="136" t="s">
        <v>95</v>
      </c>
      <c r="C169" s="42" t="s">
        <v>42</v>
      </c>
      <c r="D169" s="37" t="s">
        <v>43</v>
      </c>
      <c r="E169" s="141"/>
      <c r="F169" s="237"/>
      <c r="G169" s="37" t="s">
        <v>2</v>
      </c>
      <c r="H169" s="38" t="s">
        <v>3</v>
      </c>
      <c r="I169" s="43">
        <v>0</v>
      </c>
      <c r="J169" s="141"/>
      <c r="K169" s="179">
        <v>0</v>
      </c>
      <c r="L169" s="278"/>
      <c r="M169" s="95"/>
    </row>
    <row r="170" spans="1:13" ht="17.100000000000001" customHeight="1" x14ac:dyDescent="0.25">
      <c r="A170" s="131"/>
      <c r="B170" s="138" t="s">
        <v>95</v>
      </c>
      <c r="C170" s="44" t="s">
        <v>42</v>
      </c>
      <c r="D170" s="39" t="s">
        <v>43</v>
      </c>
      <c r="E170" s="142"/>
      <c r="F170" s="303" t="s">
        <v>211</v>
      </c>
      <c r="G170" s="39" t="s">
        <v>4</v>
      </c>
      <c r="H170" s="40" t="s">
        <v>3</v>
      </c>
      <c r="I170" s="45">
        <v>1</v>
      </c>
      <c r="J170" s="142"/>
      <c r="K170" s="197" t="s">
        <v>132</v>
      </c>
      <c r="L170" s="279"/>
      <c r="M170" s="95"/>
    </row>
    <row r="171" spans="1:13" ht="17.100000000000001" customHeight="1" x14ac:dyDescent="0.25">
      <c r="A171" s="131"/>
      <c r="B171" s="139" t="s">
        <v>95</v>
      </c>
      <c r="C171" s="44" t="s">
        <v>42</v>
      </c>
      <c r="D171" s="39" t="s">
        <v>43</v>
      </c>
      <c r="E171" s="142" t="s">
        <v>212</v>
      </c>
      <c r="F171" s="304"/>
      <c r="G171" s="39" t="s">
        <v>6</v>
      </c>
      <c r="H171" s="40" t="s">
        <v>3</v>
      </c>
      <c r="I171" s="45">
        <v>8</v>
      </c>
      <c r="J171" s="143">
        <f>SUM(I169:I173)</f>
        <v>15</v>
      </c>
      <c r="K171" s="180">
        <v>1</v>
      </c>
      <c r="L171" s="279"/>
      <c r="M171" s="95"/>
    </row>
    <row r="172" spans="1:13" ht="17.100000000000001" customHeight="1" x14ac:dyDescent="0.25">
      <c r="A172" s="131"/>
      <c r="B172" s="138" t="s">
        <v>95</v>
      </c>
      <c r="C172" s="44" t="s">
        <v>42</v>
      </c>
      <c r="D172" s="39" t="s">
        <v>43</v>
      </c>
      <c r="E172" s="142"/>
      <c r="F172" s="304"/>
      <c r="G172" s="15" t="s">
        <v>9</v>
      </c>
      <c r="H172" s="40" t="s">
        <v>3</v>
      </c>
      <c r="I172" s="45">
        <v>2</v>
      </c>
      <c r="J172" s="142"/>
      <c r="K172" s="180">
        <v>1</v>
      </c>
      <c r="L172" s="279"/>
      <c r="M172" s="95"/>
    </row>
    <row r="173" spans="1:13" ht="17.100000000000001" customHeight="1" thickBot="1" x14ac:dyDescent="0.3">
      <c r="A173" s="149"/>
      <c r="B173" s="138" t="s">
        <v>95</v>
      </c>
      <c r="C173" s="55" t="s">
        <v>42</v>
      </c>
      <c r="D173" s="56" t="s">
        <v>43</v>
      </c>
      <c r="E173" s="145"/>
      <c r="F173" s="214"/>
      <c r="G173" s="8" t="s">
        <v>7</v>
      </c>
      <c r="H173" s="41" t="s">
        <v>3</v>
      </c>
      <c r="I173" s="57">
        <v>4</v>
      </c>
      <c r="J173" s="145"/>
      <c r="K173" s="161">
        <v>1</v>
      </c>
      <c r="L173" s="280"/>
      <c r="M173" s="95"/>
    </row>
    <row r="174" spans="1:13" s="97" customFormat="1" ht="17.100000000000001" customHeight="1" thickTop="1" x14ac:dyDescent="0.25">
      <c r="A174" s="105"/>
      <c r="B174" s="124" t="s">
        <v>96</v>
      </c>
      <c r="C174" s="11" t="s">
        <v>44</v>
      </c>
      <c r="D174" s="10" t="s">
        <v>117</v>
      </c>
      <c r="E174" s="107"/>
      <c r="F174" s="244"/>
      <c r="G174" s="10" t="s">
        <v>2</v>
      </c>
      <c r="H174" s="12" t="s">
        <v>3</v>
      </c>
      <c r="I174" s="13">
        <v>5</v>
      </c>
      <c r="J174" s="107"/>
      <c r="K174" s="174">
        <v>1</v>
      </c>
      <c r="L174" s="260"/>
    </row>
    <row r="175" spans="1:13" s="97" customFormat="1" ht="17.100000000000001" customHeight="1" x14ac:dyDescent="0.25">
      <c r="A175" s="108"/>
      <c r="B175" s="122" t="s">
        <v>96</v>
      </c>
      <c r="C175" s="14" t="s">
        <v>44</v>
      </c>
      <c r="D175" s="15" t="s">
        <v>117</v>
      </c>
      <c r="E175" s="110"/>
      <c r="F175" s="301" t="s">
        <v>213</v>
      </c>
      <c r="G175" s="15" t="s">
        <v>4</v>
      </c>
      <c r="H175" s="16" t="s">
        <v>3</v>
      </c>
      <c r="I175" s="17">
        <v>9</v>
      </c>
      <c r="J175" s="110"/>
      <c r="K175" s="120">
        <v>1</v>
      </c>
      <c r="L175" s="261"/>
    </row>
    <row r="176" spans="1:13" s="97" customFormat="1" ht="17.100000000000001" customHeight="1" x14ac:dyDescent="0.25">
      <c r="A176" s="108"/>
      <c r="B176" s="109" t="s">
        <v>96</v>
      </c>
      <c r="C176" s="14" t="s">
        <v>44</v>
      </c>
      <c r="D176" s="15" t="s">
        <v>117</v>
      </c>
      <c r="E176" s="110" t="s">
        <v>214</v>
      </c>
      <c r="F176" s="302"/>
      <c r="G176" s="15" t="s">
        <v>6</v>
      </c>
      <c r="H176" s="16" t="s">
        <v>3</v>
      </c>
      <c r="I176" s="17">
        <v>16</v>
      </c>
      <c r="J176" s="111">
        <f>SUM(I174:I178)</f>
        <v>51</v>
      </c>
      <c r="K176" s="120">
        <v>2</v>
      </c>
      <c r="L176" s="261"/>
    </row>
    <row r="177" spans="1:12" s="97" customFormat="1" ht="17.100000000000001" customHeight="1" x14ac:dyDescent="0.25">
      <c r="A177" s="108"/>
      <c r="B177" s="122" t="s">
        <v>96</v>
      </c>
      <c r="C177" s="14" t="s">
        <v>44</v>
      </c>
      <c r="D177" s="15" t="s">
        <v>117</v>
      </c>
      <c r="E177" s="110"/>
      <c r="F177" s="302"/>
      <c r="G177" s="15" t="s">
        <v>9</v>
      </c>
      <c r="H177" s="16" t="s">
        <v>3</v>
      </c>
      <c r="I177" s="17">
        <v>11</v>
      </c>
      <c r="J177" s="110"/>
      <c r="K177" s="120">
        <v>1</v>
      </c>
      <c r="L177" s="261"/>
    </row>
    <row r="178" spans="1:12" s="97" customFormat="1" ht="17.100000000000001" customHeight="1" thickBot="1" x14ac:dyDescent="0.3">
      <c r="A178" s="108"/>
      <c r="B178" s="122" t="s">
        <v>96</v>
      </c>
      <c r="C178" s="18" t="s">
        <v>44</v>
      </c>
      <c r="D178" s="8" t="s">
        <v>117</v>
      </c>
      <c r="E178" s="119"/>
      <c r="F178" s="245"/>
      <c r="G178" s="8" t="s">
        <v>7</v>
      </c>
      <c r="H178" s="6" t="s">
        <v>3</v>
      </c>
      <c r="I178" s="19">
        <v>10</v>
      </c>
      <c r="J178" s="119"/>
      <c r="K178" s="161">
        <v>1</v>
      </c>
      <c r="L178" s="268"/>
    </row>
    <row r="179" spans="1:12" s="97" customFormat="1" ht="17.100000000000001" customHeight="1" thickTop="1" x14ac:dyDescent="0.25">
      <c r="A179" s="108"/>
      <c r="B179" s="124" t="s">
        <v>97</v>
      </c>
      <c r="C179" s="11" t="s">
        <v>45</v>
      </c>
      <c r="D179" s="10" t="s">
        <v>120</v>
      </c>
      <c r="E179" s="107"/>
      <c r="F179" s="244"/>
      <c r="G179" s="10" t="s">
        <v>2</v>
      </c>
      <c r="H179" s="62" t="s">
        <v>3</v>
      </c>
      <c r="I179" s="13">
        <v>3</v>
      </c>
      <c r="J179" s="107"/>
      <c r="K179" s="174">
        <v>1</v>
      </c>
      <c r="L179" s="260"/>
    </row>
    <row r="180" spans="1:12" s="97" customFormat="1" ht="17.100000000000001" customHeight="1" x14ac:dyDescent="0.25">
      <c r="A180" s="108"/>
      <c r="B180" s="122" t="s">
        <v>97</v>
      </c>
      <c r="C180" s="14" t="s">
        <v>45</v>
      </c>
      <c r="D180" s="15" t="s">
        <v>120</v>
      </c>
      <c r="E180" s="110"/>
      <c r="F180" s="301" t="s">
        <v>215</v>
      </c>
      <c r="G180" s="15" t="s">
        <v>4</v>
      </c>
      <c r="H180" s="63" t="s">
        <v>3</v>
      </c>
      <c r="I180" s="17">
        <v>6</v>
      </c>
      <c r="J180" s="110"/>
      <c r="K180" s="120">
        <v>1</v>
      </c>
      <c r="L180" s="261"/>
    </row>
    <row r="181" spans="1:12" s="97" customFormat="1" ht="17.100000000000001" customHeight="1" x14ac:dyDescent="0.25">
      <c r="A181" s="108"/>
      <c r="B181" s="133" t="s">
        <v>97</v>
      </c>
      <c r="C181" s="14" t="s">
        <v>45</v>
      </c>
      <c r="D181" s="15" t="s">
        <v>120</v>
      </c>
      <c r="E181" s="110" t="s">
        <v>216</v>
      </c>
      <c r="F181" s="302"/>
      <c r="G181" s="15" t="s">
        <v>6</v>
      </c>
      <c r="H181" s="63" t="s">
        <v>3</v>
      </c>
      <c r="I181" s="17">
        <v>37</v>
      </c>
      <c r="J181" s="111">
        <f>SUM(I179:I183)</f>
        <v>74</v>
      </c>
      <c r="K181" s="120">
        <v>4</v>
      </c>
      <c r="L181" s="261"/>
    </row>
    <row r="182" spans="1:12" s="97" customFormat="1" ht="17.100000000000001" customHeight="1" x14ac:dyDescent="0.25">
      <c r="A182" s="108"/>
      <c r="B182" s="122" t="s">
        <v>97</v>
      </c>
      <c r="C182" s="14" t="s">
        <v>45</v>
      </c>
      <c r="D182" s="15" t="s">
        <v>120</v>
      </c>
      <c r="E182" s="110"/>
      <c r="F182" s="302"/>
      <c r="G182" s="15" t="s">
        <v>9</v>
      </c>
      <c r="H182" s="63" t="s">
        <v>3</v>
      </c>
      <c r="I182" s="17">
        <v>19</v>
      </c>
      <c r="J182" s="110"/>
      <c r="K182" s="120">
        <v>2</v>
      </c>
      <c r="L182" s="261"/>
    </row>
    <row r="183" spans="1:12" s="97" customFormat="1" ht="17.100000000000001" customHeight="1" thickBot="1" x14ac:dyDescent="0.3">
      <c r="A183" s="117"/>
      <c r="B183" s="122" t="s">
        <v>97</v>
      </c>
      <c r="C183" s="18" t="s">
        <v>45</v>
      </c>
      <c r="D183" s="8" t="s">
        <v>120</v>
      </c>
      <c r="E183" s="119"/>
      <c r="F183" s="245"/>
      <c r="G183" s="8" t="s">
        <v>7</v>
      </c>
      <c r="H183" s="64" t="s">
        <v>3</v>
      </c>
      <c r="I183" s="19">
        <v>9</v>
      </c>
      <c r="J183" s="119"/>
      <c r="K183" s="161">
        <v>1</v>
      </c>
      <c r="L183" s="268"/>
    </row>
    <row r="184" spans="1:12" s="97" customFormat="1" ht="17.100000000000001" customHeight="1" thickTop="1" x14ac:dyDescent="0.25">
      <c r="A184" s="108"/>
      <c r="B184" s="124" t="s">
        <v>131</v>
      </c>
      <c r="C184" s="11" t="s">
        <v>46</v>
      </c>
      <c r="D184" s="65" t="s">
        <v>119</v>
      </c>
      <c r="E184" s="152"/>
      <c r="F184" s="244"/>
      <c r="G184" s="10" t="s">
        <v>2</v>
      </c>
      <c r="H184" s="12" t="s">
        <v>3</v>
      </c>
      <c r="I184" s="13">
        <v>3</v>
      </c>
      <c r="J184" s="152"/>
      <c r="K184" s="181">
        <v>1</v>
      </c>
      <c r="L184" s="282"/>
    </row>
    <row r="185" spans="1:12" s="97" customFormat="1" ht="17.100000000000001" customHeight="1" x14ac:dyDescent="0.25">
      <c r="A185" s="108"/>
      <c r="B185" s="122" t="s">
        <v>131</v>
      </c>
      <c r="C185" s="14" t="s">
        <v>46</v>
      </c>
      <c r="D185" s="15" t="s">
        <v>119</v>
      </c>
      <c r="E185" s="199"/>
      <c r="F185" s="211"/>
      <c r="G185" s="15" t="s">
        <v>2</v>
      </c>
      <c r="H185" s="16" t="s">
        <v>5</v>
      </c>
      <c r="I185" s="17">
        <v>0</v>
      </c>
      <c r="J185" s="199"/>
      <c r="K185" s="112"/>
      <c r="L185" s="262">
        <v>0</v>
      </c>
    </row>
    <row r="186" spans="1:12" s="97" customFormat="1" ht="17.100000000000001" customHeight="1" x14ac:dyDescent="0.25">
      <c r="A186" s="108" t="s">
        <v>106</v>
      </c>
      <c r="B186" s="122" t="s">
        <v>131</v>
      </c>
      <c r="C186" s="14" t="s">
        <v>46</v>
      </c>
      <c r="D186" s="15" t="s">
        <v>119</v>
      </c>
      <c r="E186" s="199" t="s">
        <v>217</v>
      </c>
      <c r="F186" s="211" t="s">
        <v>218</v>
      </c>
      <c r="G186" s="15" t="s">
        <v>4</v>
      </c>
      <c r="H186" s="16" t="s">
        <v>3</v>
      </c>
      <c r="I186" s="17">
        <v>3</v>
      </c>
      <c r="J186" s="199"/>
      <c r="K186" s="112">
        <v>1</v>
      </c>
      <c r="L186" s="262"/>
    </row>
    <row r="187" spans="1:12" s="97" customFormat="1" ht="17.100000000000001" customHeight="1" x14ac:dyDescent="0.25">
      <c r="A187" s="108" t="s">
        <v>107</v>
      </c>
      <c r="B187" s="122" t="s">
        <v>131</v>
      </c>
      <c r="C187" s="14" t="s">
        <v>46</v>
      </c>
      <c r="D187" s="15" t="s">
        <v>119</v>
      </c>
      <c r="E187" s="199"/>
      <c r="F187" s="211"/>
      <c r="G187" s="15" t="s">
        <v>4</v>
      </c>
      <c r="H187" s="16" t="s">
        <v>5</v>
      </c>
      <c r="I187" s="17">
        <v>0</v>
      </c>
      <c r="J187" s="199"/>
      <c r="K187" s="112"/>
      <c r="L187" s="262"/>
    </row>
    <row r="188" spans="1:12" s="97" customFormat="1" ht="17.100000000000001" customHeight="1" x14ac:dyDescent="0.25">
      <c r="A188" s="108"/>
      <c r="B188" s="122" t="s">
        <v>131</v>
      </c>
      <c r="C188" s="14" t="s">
        <v>46</v>
      </c>
      <c r="D188" s="15" t="s">
        <v>119</v>
      </c>
      <c r="E188" s="199"/>
      <c r="F188" s="246"/>
      <c r="G188" s="15" t="s">
        <v>6</v>
      </c>
      <c r="H188" s="16" t="s">
        <v>3</v>
      </c>
      <c r="I188" s="17">
        <v>6</v>
      </c>
      <c r="J188" s="111"/>
      <c r="K188" s="112">
        <v>1</v>
      </c>
      <c r="L188" s="262"/>
    </row>
    <row r="189" spans="1:12" s="97" customFormat="1" ht="17.100000000000001" customHeight="1" x14ac:dyDescent="0.25">
      <c r="A189" s="108"/>
      <c r="B189" s="122" t="s">
        <v>131</v>
      </c>
      <c r="C189" s="14" t="s">
        <v>46</v>
      </c>
      <c r="D189" s="15" t="s">
        <v>119</v>
      </c>
      <c r="E189" s="199"/>
      <c r="F189" s="301"/>
      <c r="G189" s="15" t="s">
        <v>6</v>
      </c>
      <c r="H189" s="16" t="s">
        <v>5</v>
      </c>
      <c r="I189" s="17">
        <v>0</v>
      </c>
      <c r="J189" s="111">
        <f>SUM(I184:I195)</f>
        <v>13</v>
      </c>
      <c r="K189" s="112"/>
      <c r="L189" s="262">
        <v>0</v>
      </c>
    </row>
    <row r="190" spans="1:12" s="97" customFormat="1" ht="16.5" customHeight="1" x14ac:dyDescent="0.25">
      <c r="A190" s="108"/>
      <c r="B190" s="122" t="s">
        <v>131</v>
      </c>
      <c r="C190" s="14" t="s">
        <v>46</v>
      </c>
      <c r="D190" s="15" t="s">
        <v>119</v>
      </c>
      <c r="E190" s="199"/>
      <c r="F190" s="301"/>
      <c r="G190" s="15" t="s">
        <v>9</v>
      </c>
      <c r="H190" s="16" t="s">
        <v>3</v>
      </c>
      <c r="I190" s="17">
        <v>1</v>
      </c>
      <c r="J190" s="199"/>
      <c r="K190" s="112">
        <v>1</v>
      </c>
      <c r="L190" s="262"/>
    </row>
    <row r="191" spans="1:12" s="97" customFormat="1" ht="16.5" customHeight="1" thickBot="1" x14ac:dyDescent="0.3">
      <c r="A191" s="108"/>
      <c r="B191" s="122" t="s">
        <v>131</v>
      </c>
      <c r="C191" s="18" t="s">
        <v>46</v>
      </c>
      <c r="D191" s="8" t="s">
        <v>119</v>
      </c>
      <c r="E191" s="199"/>
      <c r="F191" s="301"/>
      <c r="G191" s="8" t="s">
        <v>9</v>
      </c>
      <c r="H191" s="6" t="s">
        <v>5</v>
      </c>
      <c r="I191" s="35">
        <v>0</v>
      </c>
      <c r="J191" s="199"/>
      <c r="K191" s="1"/>
      <c r="L191" s="270">
        <v>0</v>
      </c>
    </row>
    <row r="192" spans="1:12" s="97" customFormat="1" ht="17.100000000000001" customHeight="1" thickTop="1" x14ac:dyDescent="0.25">
      <c r="A192" s="108"/>
      <c r="B192" s="122" t="s">
        <v>131</v>
      </c>
      <c r="C192" s="28" t="s">
        <v>46</v>
      </c>
      <c r="D192" s="29" t="s">
        <v>119</v>
      </c>
      <c r="E192" s="199"/>
      <c r="F192" s="211"/>
      <c r="G192" s="29" t="s">
        <v>7</v>
      </c>
      <c r="H192" s="30" t="s">
        <v>3</v>
      </c>
      <c r="I192" s="31">
        <v>0</v>
      </c>
      <c r="J192" s="199"/>
      <c r="K192" s="176"/>
      <c r="L192" s="269"/>
    </row>
    <row r="193" spans="1:12" s="97" customFormat="1" ht="17.100000000000001" customHeight="1" x14ac:dyDescent="0.25">
      <c r="A193" s="108"/>
      <c r="B193" s="122" t="s">
        <v>131</v>
      </c>
      <c r="C193" s="14" t="s">
        <v>46</v>
      </c>
      <c r="D193" s="15" t="s">
        <v>119</v>
      </c>
      <c r="E193" s="199"/>
      <c r="F193" s="211"/>
      <c r="G193" s="15" t="s">
        <v>7</v>
      </c>
      <c r="H193" s="16" t="s">
        <v>5</v>
      </c>
      <c r="I193" s="17">
        <v>0</v>
      </c>
      <c r="J193" s="199"/>
      <c r="K193" s="112"/>
      <c r="L193" s="262"/>
    </row>
    <row r="194" spans="1:12" s="97" customFormat="1" ht="17.100000000000001" customHeight="1" x14ac:dyDescent="0.25">
      <c r="A194" s="108"/>
      <c r="B194" s="122" t="s">
        <v>131</v>
      </c>
      <c r="C194" s="14" t="s">
        <v>46</v>
      </c>
      <c r="D194" s="15" t="s">
        <v>119</v>
      </c>
      <c r="E194" s="199"/>
      <c r="F194" s="227"/>
      <c r="G194" s="15" t="s">
        <v>10</v>
      </c>
      <c r="H194" s="16" t="s">
        <v>3</v>
      </c>
      <c r="I194" s="17">
        <v>0</v>
      </c>
      <c r="J194" s="199"/>
      <c r="K194" s="112">
        <v>0</v>
      </c>
      <c r="L194" s="262"/>
    </row>
    <row r="195" spans="1:12" s="97" customFormat="1" ht="17.100000000000001" customHeight="1" thickBot="1" x14ac:dyDescent="0.3">
      <c r="A195" s="108"/>
      <c r="B195" s="109" t="s">
        <v>131</v>
      </c>
      <c r="C195" s="18" t="s">
        <v>46</v>
      </c>
      <c r="D195" s="66" t="s">
        <v>119</v>
      </c>
      <c r="E195" s="200"/>
      <c r="F195" s="228"/>
      <c r="G195" s="8" t="s">
        <v>10</v>
      </c>
      <c r="H195" s="6" t="s">
        <v>5</v>
      </c>
      <c r="I195" s="19">
        <v>0</v>
      </c>
      <c r="J195" s="200"/>
      <c r="K195" s="123"/>
      <c r="L195" s="263">
        <v>0</v>
      </c>
    </row>
    <row r="196" spans="1:12" s="97" customFormat="1" ht="17.100000000000001" customHeight="1" thickTop="1" x14ac:dyDescent="0.25">
      <c r="A196" s="108"/>
      <c r="B196" s="122" t="s">
        <v>131</v>
      </c>
      <c r="C196" s="11" t="s">
        <v>46</v>
      </c>
      <c r="D196" s="10" t="s">
        <v>47</v>
      </c>
      <c r="E196" s="107"/>
      <c r="F196" s="202"/>
      <c r="G196" s="10" t="s">
        <v>2</v>
      </c>
      <c r="H196" s="12" t="s">
        <v>3</v>
      </c>
      <c r="I196" s="13">
        <v>9</v>
      </c>
      <c r="J196" s="107"/>
      <c r="K196" s="174">
        <v>1</v>
      </c>
      <c r="L196" s="260"/>
    </row>
    <row r="197" spans="1:12" s="97" customFormat="1" ht="17.100000000000001" customHeight="1" x14ac:dyDescent="0.25">
      <c r="A197" s="108"/>
      <c r="B197" s="122" t="s">
        <v>131</v>
      </c>
      <c r="C197" s="14" t="s">
        <v>46</v>
      </c>
      <c r="D197" s="15" t="s">
        <v>47</v>
      </c>
      <c r="E197" s="110"/>
      <c r="F197" s="203"/>
      <c r="G197" s="15" t="s">
        <v>2</v>
      </c>
      <c r="H197" s="16" t="s">
        <v>5</v>
      </c>
      <c r="I197" s="17">
        <v>29</v>
      </c>
      <c r="J197" s="110"/>
      <c r="K197" s="120"/>
      <c r="L197" s="261">
        <v>2</v>
      </c>
    </row>
    <row r="198" spans="1:12" s="97" customFormat="1" ht="17.100000000000001" customHeight="1" x14ac:dyDescent="0.25">
      <c r="A198" s="108"/>
      <c r="B198" s="122" t="s">
        <v>131</v>
      </c>
      <c r="C198" s="14" t="s">
        <v>46</v>
      </c>
      <c r="D198" s="15" t="s">
        <v>47</v>
      </c>
      <c r="E198" s="110" t="s">
        <v>219</v>
      </c>
      <c r="F198" s="301" t="s">
        <v>220</v>
      </c>
      <c r="G198" s="15" t="s">
        <v>9</v>
      </c>
      <c r="H198" s="16" t="s">
        <v>3</v>
      </c>
      <c r="I198" s="17">
        <v>100</v>
      </c>
      <c r="J198" s="110"/>
      <c r="K198" s="120">
        <v>8</v>
      </c>
      <c r="L198" s="261"/>
    </row>
    <row r="199" spans="1:12" s="97" customFormat="1" ht="17.100000000000001" customHeight="1" x14ac:dyDescent="0.25">
      <c r="A199" s="108"/>
      <c r="B199" s="122" t="s">
        <v>131</v>
      </c>
      <c r="C199" s="14" t="s">
        <v>46</v>
      </c>
      <c r="D199" s="15" t="s">
        <v>47</v>
      </c>
      <c r="E199" s="110"/>
      <c r="F199" s="302"/>
      <c r="G199" s="15" t="s">
        <v>9</v>
      </c>
      <c r="H199" s="16" t="s">
        <v>5</v>
      </c>
      <c r="I199" s="17">
        <v>51</v>
      </c>
      <c r="J199" s="111"/>
      <c r="K199" s="120"/>
      <c r="L199" s="261">
        <v>5</v>
      </c>
    </row>
    <row r="200" spans="1:12" s="97" customFormat="1" ht="17.100000000000001" customHeight="1" x14ac:dyDescent="0.25">
      <c r="A200" s="108"/>
      <c r="B200" s="122" t="s">
        <v>131</v>
      </c>
      <c r="C200" s="14" t="s">
        <v>46</v>
      </c>
      <c r="D200" s="15" t="s">
        <v>47</v>
      </c>
      <c r="E200" s="110"/>
      <c r="F200" s="302"/>
      <c r="G200" s="15" t="s">
        <v>10</v>
      </c>
      <c r="H200" s="16" t="s">
        <v>3</v>
      </c>
      <c r="I200" s="17">
        <v>7</v>
      </c>
      <c r="J200" s="110"/>
      <c r="K200" s="120">
        <v>1</v>
      </c>
      <c r="L200" s="261"/>
    </row>
    <row r="201" spans="1:12" s="97" customFormat="1" ht="17.100000000000001" customHeight="1" thickBot="1" x14ac:dyDescent="0.3">
      <c r="A201" s="108"/>
      <c r="B201" s="122" t="s">
        <v>131</v>
      </c>
      <c r="C201" s="24" t="s">
        <v>46</v>
      </c>
      <c r="D201" s="25" t="s">
        <v>47</v>
      </c>
      <c r="E201" s="115"/>
      <c r="F201" s="204"/>
      <c r="G201" s="25" t="s">
        <v>10</v>
      </c>
      <c r="H201" s="26" t="s">
        <v>5</v>
      </c>
      <c r="I201" s="324">
        <v>6</v>
      </c>
      <c r="J201" s="115"/>
      <c r="K201" s="116"/>
      <c r="L201" s="265">
        <v>1</v>
      </c>
    </row>
    <row r="202" spans="1:12" s="97" customFormat="1" ht="17.100000000000001" customHeight="1" x14ac:dyDescent="0.25">
      <c r="A202" s="108"/>
      <c r="B202" s="122" t="s">
        <v>131</v>
      </c>
      <c r="C202" s="28" t="s">
        <v>46</v>
      </c>
      <c r="D202" s="29" t="s">
        <v>47</v>
      </c>
      <c r="E202" s="110"/>
      <c r="F202" s="184"/>
      <c r="G202" s="29" t="s">
        <v>4</v>
      </c>
      <c r="H202" s="30" t="s">
        <v>3</v>
      </c>
      <c r="I202" s="31">
        <v>34</v>
      </c>
      <c r="J202" s="111">
        <f>SUM(I196:I207)</f>
        <v>414</v>
      </c>
      <c r="K202" s="175">
        <v>3</v>
      </c>
      <c r="L202" s="266"/>
    </row>
    <row r="203" spans="1:12" s="97" customFormat="1" ht="17.100000000000001" customHeight="1" x14ac:dyDescent="0.25">
      <c r="A203" s="108"/>
      <c r="B203" s="122" t="s">
        <v>131</v>
      </c>
      <c r="C203" s="14" t="s">
        <v>46</v>
      </c>
      <c r="D203" s="15" t="s">
        <v>47</v>
      </c>
      <c r="E203" s="110"/>
      <c r="F203" s="301" t="s">
        <v>221</v>
      </c>
      <c r="G203" s="15" t="s">
        <v>4</v>
      </c>
      <c r="H203" s="16" t="s">
        <v>5</v>
      </c>
      <c r="I203" s="17">
        <v>31</v>
      </c>
      <c r="J203" s="110"/>
      <c r="K203" s="120"/>
      <c r="L203" s="261">
        <v>3</v>
      </c>
    </row>
    <row r="204" spans="1:12" s="97" customFormat="1" ht="17.100000000000001" customHeight="1" x14ac:dyDescent="0.25">
      <c r="A204" s="108"/>
      <c r="B204" s="122" t="s">
        <v>131</v>
      </c>
      <c r="C204" s="14" t="s">
        <v>46</v>
      </c>
      <c r="D204" s="15" t="s">
        <v>47</v>
      </c>
      <c r="E204" s="110" t="s">
        <v>222</v>
      </c>
      <c r="F204" s="302"/>
      <c r="G204" s="15" t="s">
        <v>6</v>
      </c>
      <c r="H204" s="16" t="s">
        <v>3</v>
      </c>
      <c r="I204" s="17">
        <v>47</v>
      </c>
      <c r="J204" s="110"/>
      <c r="K204" s="120">
        <v>5</v>
      </c>
      <c r="L204" s="261"/>
    </row>
    <row r="205" spans="1:12" s="97" customFormat="1" ht="17.100000000000001" customHeight="1" x14ac:dyDescent="0.25">
      <c r="A205" s="108"/>
      <c r="B205" s="122" t="s">
        <v>131</v>
      </c>
      <c r="C205" s="14" t="s">
        <v>46</v>
      </c>
      <c r="D205" s="15" t="s">
        <v>47</v>
      </c>
      <c r="E205" s="110"/>
      <c r="F205" s="302"/>
      <c r="G205" s="15" t="s">
        <v>6</v>
      </c>
      <c r="H205" s="16" t="s">
        <v>5</v>
      </c>
      <c r="I205" s="17">
        <v>23</v>
      </c>
      <c r="J205" s="110"/>
      <c r="K205" s="120"/>
      <c r="L205" s="261">
        <v>3</v>
      </c>
    </row>
    <row r="206" spans="1:12" s="97" customFormat="1" ht="17.100000000000001" customHeight="1" x14ac:dyDescent="0.25">
      <c r="A206" s="108"/>
      <c r="B206" s="122" t="s">
        <v>131</v>
      </c>
      <c r="C206" s="14" t="s">
        <v>46</v>
      </c>
      <c r="D206" s="15" t="s">
        <v>47</v>
      </c>
      <c r="E206" s="110"/>
      <c r="F206" s="203"/>
      <c r="G206" s="15" t="s">
        <v>7</v>
      </c>
      <c r="H206" s="16" t="s">
        <v>3</v>
      </c>
      <c r="I206" s="17">
        <v>38</v>
      </c>
      <c r="J206" s="110"/>
      <c r="K206" s="120">
        <v>3</v>
      </c>
      <c r="L206" s="261"/>
    </row>
    <row r="207" spans="1:12" s="97" customFormat="1" ht="17.100000000000001" customHeight="1" thickBot="1" x14ac:dyDescent="0.3">
      <c r="A207" s="108"/>
      <c r="B207" s="122" t="s">
        <v>131</v>
      </c>
      <c r="C207" s="14" t="s">
        <v>46</v>
      </c>
      <c r="D207" s="15" t="s">
        <v>47</v>
      </c>
      <c r="E207" s="110"/>
      <c r="F207" s="205"/>
      <c r="G207" s="15" t="s">
        <v>7</v>
      </c>
      <c r="H207" s="16" t="s">
        <v>5</v>
      </c>
      <c r="I207" s="17">
        <v>39</v>
      </c>
      <c r="J207" s="110"/>
      <c r="K207" s="120"/>
      <c r="L207" s="261">
        <v>3</v>
      </c>
    </row>
    <row r="208" spans="1:12" s="97" customFormat="1" ht="17.100000000000001" customHeight="1" thickTop="1" x14ac:dyDescent="0.25">
      <c r="A208" s="108"/>
      <c r="B208" s="124" t="s">
        <v>130</v>
      </c>
      <c r="C208" s="11" t="s">
        <v>48</v>
      </c>
      <c r="D208" s="10" t="s">
        <v>49</v>
      </c>
      <c r="E208" s="107"/>
      <c r="F208" s="244"/>
      <c r="G208" s="10" t="s">
        <v>2</v>
      </c>
      <c r="H208" s="12" t="s">
        <v>3</v>
      </c>
      <c r="I208" s="13">
        <v>15</v>
      </c>
      <c r="J208" s="107"/>
      <c r="K208" s="174">
        <v>1</v>
      </c>
      <c r="L208" s="260"/>
    </row>
    <row r="209" spans="1:13" s="97" customFormat="1" ht="17.100000000000001" customHeight="1" x14ac:dyDescent="0.25">
      <c r="A209" s="108"/>
      <c r="B209" s="122" t="s">
        <v>130</v>
      </c>
      <c r="C209" s="14" t="s">
        <v>48</v>
      </c>
      <c r="D209" s="15" t="s">
        <v>49</v>
      </c>
      <c r="E209" s="110"/>
      <c r="F209" s="211"/>
      <c r="G209" s="15" t="s">
        <v>2</v>
      </c>
      <c r="H209" s="16" t="s">
        <v>5</v>
      </c>
      <c r="I209" s="17">
        <v>11</v>
      </c>
      <c r="J209" s="110"/>
      <c r="K209" s="120"/>
      <c r="L209" s="261">
        <v>1</v>
      </c>
    </row>
    <row r="210" spans="1:13" s="97" customFormat="1" ht="17.100000000000001" customHeight="1" x14ac:dyDescent="0.25">
      <c r="A210" s="108"/>
      <c r="B210" s="122" t="s">
        <v>130</v>
      </c>
      <c r="C210" s="14" t="s">
        <v>48</v>
      </c>
      <c r="D210" s="15" t="s">
        <v>49</v>
      </c>
      <c r="E210" s="110" t="s">
        <v>223</v>
      </c>
      <c r="F210" s="301" t="s">
        <v>224</v>
      </c>
      <c r="G210" s="15" t="s">
        <v>4</v>
      </c>
      <c r="H210" s="16" t="s">
        <v>3</v>
      </c>
      <c r="I210" s="17">
        <v>26</v>
      </c>
      <c r="J210" s="110"/>
      <c r="K210" s="120">
        <v>2</v>
      </c>
      <c r="L210" s="261"/>
    </row>
    <row r="211" spans="1:13" s="97" customFormat="1" ht="17.100000000000001" customHeight="1" x14ac:dyDescent="0.25">
      <c r="A211" s="108"/>
      <c r="B211" s="122" t="s">
        <v>130</v>
      </c>
      <c r="C211" s="14" t="s">
        <v>48</v>
      </c>
      <c r="D211" s="15" t="s">
        <v>49</v>
      </c>
      <c r="E211" s="110"/>
      <c r="F211" s="302"/>
      <c r="G211" s="15" t="s">
        <v>4</v>
      </c>
      <c r="H211" s="16" t="s">
        <v>5</v>
      </c>
      <c r="I211" s="17">
        <v>22</v>
      </c>
      <c r="J211" s="111">
        <f>SUM(I208:I217)</f>
        <v>275</v>
      </c>
      <c r="K211" s="120"/>
      <c r="L211" s="261">
        <v>2</v>
      </c>
    </row>
    <row r="212" spans="1:13" s="97" customFormat="1" ht="17.100000000000001" customHeight="1" x14ac:dyDescent="0.25">
      <c r="A212" s="108"/>
      <c r="B212" s="109" t="s">
        <v>130</v>
      </c>
      <c r="C212" s="14" t="s">
        <v>48</v>
      </c>
      <c r="D212" s="15" t="s">
        <v>49</v>
      </c>
      <c r="E212" s="110"/>
      <c r="F212" s="302"/>
      <c r="G212" s="15" t="s">
        <v>7</v>
      </c>
      <c r="H212" s="16" t="s">
        <v>3</v>
      </c>
      <c r="I212" s="17">
        <v>27</v>
      </c>
      <c r="J212" s="110"/>
      <c r="K212" s="120">
        <v>2</v>
      </c>
      <c r="L212" s="261"/>
    </row>
    <row r="213" spans="1:13" s="97" customFormat="1" ht="17.100000000000001" customHeight="1" thickBot="1" x14ac:dyDescent="0.3">
      <c r="A213" s="108"/>
      <c r="B213" s="122" t="s">
        <v>130</v>
      </c>
      <c r="C213" s="32" t="s">
        <v>48</v>
      </c>
      <c r="D213" s="33" t="s">
        <v>49</v>
      </c>
      <c r="E213" s="110"/>
      <c r="F213" s="247"/>
      <c r="G213" s="33" t="s">
        <v>7</v>
      </c>
      <c r="H213" s="34" t="s">
        <v>5</v>
      </c>
      <c r="I213" s="35">
        <v>24</v>
      </c>
      <c r="J213" s="110"/>
      <c r="K213" s="162"/>
      <c r="L213" s="267">
        <v>2</v>
      </c>
    </row>
    <row r="214" spans="1:13" s="97" customFormat="1" ht="17.100000000000001" customHeight="1" x14ac:dyDescent="0.25">
      <c r="A214" s="117"/>
      <c r="B214" s="122" t="s">
        <v>130</v>
      </c>
      <c r="C214" s="20" t="s">
        <v>48</v>
      </c>
      <c r="D214" s="21" t="s">
        <v>49</v>
      </c>
      <c r="E214" s="113"/>
      <c r="F214" s="248"/>
      <c r="G214" s="21" t="s">
        <v>6</v>
      </c>
      <c r="H214" s="22" t="s">
        <v>3</v>
      </c>
      <c r="I214" s="23">
        <v>45</v>
      </c>
      <c r="J214" s="113"/>
      <c r="K214" s="114">
        <v>5</v>
      </c>
      <c r="L214" s="264"/>
    </row>
    <row r="215" spans="1:13" s="97" customFormat="1" ht="17.100000000000001" customHeight="1" x14ac:dyDescent="0.25">
      <c r="A215" s="117"/>
      <c r="B215" s="122" t="s">
        <v>130</v>
      </c>
      <c r="C215" s="14" t="s">
        <v>48</v>
      </c>
      <c r="D215" s="15" t="s">
        <v>49</v>
      </c>
      <c r="E215" s="110" t="s">
        <v>225</v>
      </c>
      <c r="F215" s="301" t="s">
        <v>226</v>
      </c>
      <c r="G215" s="15" t="s">
        <v>6</v>
      </c>
      <c r="H215" s="16" t="s">
        <v>5</v>
      </c>
      <c r="I215" s="17">
        <v>18</v>
      </c>
      <c r="J215" s="110"/>
      <c r="K215" s="120"/>
      <c r="L215" s="261">
        <v>2</v>
      </c>
    </row>
    <row r="216" spans="1:13" s="97" customFormat="1" ht="17.100000000000001" customHeight="1" x14ac:dyDescent="0.25">
      <c r="A216" s="108"/>
      <c r="B216" s="122" t="s">
        <v>130</v>
      </c>
      <c r="C216" s="28" t="s">
        <v>48</v>
      </c>
      <c r="D216" s="29" t="s">
        <v>49</v>
      </c>
      <c r="E216" s="110"/>
      <c r="F216" s="302"/>
      <c r="G216" s="29" t="s">
        <v>9</v>
      </c>
      <c r="H216" s="30" t="s">
        <v>3</v>
      </c>
      <c r="I216" s="31">
        <v>52</v>
      </c>
      <c r="J216" s="110"/>
      <c r="K216" s="175">
        <v>4</v>
      </c>
      <c r="L216" s="266"/>
    </row>
    <row r="217" spans="1:13" s="97" customFormat="1" ht="17.100000000000001" customHeight="1" thickBot="1" x14ac:dyDescent="0.25">
      <c r="A217" s="108"/>
      <c r="B217" s="122" t="s">
        <v>130</v>
      </c>
      <c r="C217" s="14" t="s">
        <v>48</v>
      </c>
      <c r="D217" s="15" t="s">
        <v>49</v>
      </c>
      <c r="E217" s="110"/>
      <c r="F217" s="249"/>
      <c r="G217" s="15" t="s">
        <v>9</v>
      </c>
      <c r="H217" s="16" t="s">
        <v>5</v>
      </c>
      <c r="I217" s="17">
        <v>35</v>
      </c>
      <c r="J217" s="110"/>
      <c r="K217" s="120"/>
      <c r="L217" s="261">
        <v>3</v>
      </c>
    </row>
    <row r="218" spans="1:13" ht="17.100000000000001" customHeight="1" thickTop="1" x14ac:dyDescent="0.25">
      <c r="A218" s="129"/>
      <c r="B218" s="136" t="s">
        <v>98</v>
      </c>
      <c r="C218" s="42" t="s">
        <v>50</v>
      </c>
      <c r="D218" s="37" t="s">
        <v>51</v>
      </c>
      <c r="E218" s="130"/>
      <c r="F218" s="250"/>
      <c r="G218" s="37" t="s">
        <v>2</v>
      </c>
      <c r="H218" s="38" t="s">
        <v>3</v>
      </c>
      <c r="I218" s="43">
        <v>11</v>
      </c>
      <c r="J218" s="130"/>
      <c r="K218" s="177">
        <v>1</v>
      </c>
      <c r="L218" s="274"/>
      <c r="M218" s="95"/>
    </row>
    <row r="219" spans="1:13" ht="17.100000000000001" customHeight="1" x14ac:dyDescent="0.25">
      <c r="A219" s="131"/>
      <c r="B219" s="138" t="s">
        <v>98</v>
      </c>
      <c r="C219" s="44" t="s">
        <v>50</v>
      </c>
      <c r="D219" s="39" t="s">
        <v>51</v>
      </c>
      <c r="E219" s="132"/>
      <c r="F219" s="303" t="s">
        <v>227</v>
      </c>
      <c r="G219" s="39" t="s">
        <v>4</v>
      </c>
      <c r="H219" s="40" t="s">
        <v>3</v>
      </c>
      <c r="I219" s="45">
        <v>13</v>
      </c>
      <c r="J219" s="132"/>
      <c r="K219" s="163">
        <v>1</v>
      </c>
      <c r="L219" s="275"/>
      <c r="M219" s="95"/>
    </row>
    <row r="220" spans="1:13" ht="17.100000000000001" customHeight="1" x14ac:dyDescent="0.25">
      <c r="A220" s="131"/>
      <c r="B220" s="139" t="s">
        <v>98</v>
      </c>
      <c r="C220" s="44" t="s">
        <v>50</v>
      </c>
      <c r="D220" s="39" t="s">
        <v>51</v>
      </c>
      <c r="E220" s="132" t="s">
        <v>228</v>
      </c>
      <c r="F220" s="304"/>
      <c r="G220" s="39" t="s">
        <v>6</v>
      </c>
      <c r="H220" s="40" t="s">
        <v>3</v>
      </c>
      <c r="I220" s="45">
        <v>31</v>
      </c>
      <c r="J220" s="143">
        <f>SUM(I218:I222)</f>
        <v>88</v>
      </c>
      <c r="K220" s="163">
        <v>3</v>
      </c>
      <c r="L220" s="275"/>
      <c r="M220" s="95"/>
    </row>
    <row r="221" spans="1:13" ht="17.100000000000001" customHeight="1" x14ac:dyDescent="0.25">
      <c r="A221" s="131"/>
      <c r="B221" s="138" t="s">
        <v>98</v>
      </c>
      <c r="C221" s="44" t="s">
        <v>50</v>
      </c>
      <c r="D221" s="39" t="s">
        <v>51</v>
      </c>
      <c r="E221" s="132"/>
      <c r="F221" s="304"/>
      <c r="G221" s="15" t="s">
        <v>9</v>
      </c>
      <c r="H221" s="40" t="s">
        <v>3</v>
      </c>
      <c r="I221" s="45">
        <v>19</v>
      </c>
      <c r="J221" s="132"/>
      <c r="K221" s="163">
        <v>2</v>
      </c>
      <c r="L221" s="275"/>
      <c r="M221" s="95"/>
    </row>
    <row r="222" spans="1:13" ht="17.100000000000001" customHeight="1" thickBot="1" x14ac:dyDescent="0.3">
      <c r="A222" s="131"/>
      <c r="B222" s="138" t="s">
        <v>98</v>
      </c>
      <c r="C222" s="55" t="s">
        <v>50</v>
      </c>
      <c r="D222" s="56" t="s">
        <v>51</v>
      </c>
      <c r="E222" s="150"/>
      <c r="F222" s="251"/>
      <c r="G222" s="8" t="s">
        <v>7</v>
      </c>
      <c r="H222" s="41" t="s">
        <v>3</v>
      </c>
      <c r="I222" s="57">
        <v>14</v>
      </c>
      <c r="J222" s="150"/>
      <c r="K222" s="151">
        <v>1</v>
      </c>
      <c r="L222" s="281"/>
      <c r="M222" s="95"/>
    </row>
    <row r="223" spans="1:13" ht="17.100000000000001" customHeight="1" thickTop="1" x14ac:dyDescent="0.25">
      <c r="A223" s="131"/>
      <c r="B223" s="136" t="s">
        <v>99</v>
      </c>
      <c r="C223" s="42" t="s">
        <v>52</v>
      </c>
      <c r="D223" s="37" t="s">
        <v>53</v>
      </c>
      <c r="E223" s="130"/>
      <c r="F223" s="250"/>
      <c r="G223" s="37" t="s">
        <v>2</v>
      </c>
      <c r="H223" s="38" t="s">
        <v>3</v>
      </c>
      <c r="I223" s="43">
        <v>4</v>
      </c>
      <c r="J223" s="130"/>
      <c r="K223" s="177">
        <v>1</v>
      </c>
      <c r="L223" s="274"/>
      <c r="M223" s="95"/>
    </row>
    <row r="224" spans="1:13" ht="17.100000000000001" customHeight="1" x14ac:dyDescent="0.25">
      <c r="A224" s="131" t="s">
        <v>103</v>
      </c>
      <c r="B224" s="138" t="s">
        <v>99</v>
      </c>
      <c r="C224" s="44" t="s">
        <v>52</v>
      </c>
      <c r="D224" s="39" t="s">
        <v>53</v>
      </c>
      <c r="E224" s="132"/>
      <c r="F224" s="305" t="s">
        <v>229</v>
      </c>
      <c r="G224" s="39" t="s">
        <v>4</v>
      </c>
      <c r="H224" s="40" t="s">
        <v>3</v>
      </c>
      <c r="I224" s="45">
        <v>6</v>
      </c>
      <c r="J224" s="132"/>
      <c r="K224" s="163">
        <v>1</v>
      </c>
      <c r="L224" s="275"/>
      <c r="M224" s="95"/>
    </row>
    <row r="225" spans="1:13" ht="17.100000000000001" customHeight="1" x14ac:dyDescent="0.25">
      <c r="A225" s="131" t="s">
        <v>104</v>
      </c>
      <c r="B225" s="138" t="s">
        <v>99</v>
      </c>
      <c r="C225" s="44" t="s">
        <v>52</v>
      </c>
      <c r="D225" s="39" t="s">
        <v>53</v>
      </c>
      <c r="E225" s="132"/>
      <c r="F225" s="304"/>
      <c r="G225" s="39" t="s">
        <v>6</v>
      </c>
      <c r="H225" s="40" t="s">
        <v>3</v>
      </c>
      <c r="I225" s="45">
        <v>27</v>
      </c>
      <c r="J225" s="132"/>
      <c r="K225" s="163">
        <v>3</v>
      </c>
      <c r="L225" s="275"/>
      <c r="M225" s="95"/>
    </row>
    <row r="226" spans="1:13" ht="17.100000000000001" customHeight="1" x14ac:dyDescent="0.25">
      <c r="A226" s="131" t="s">
        <v>105</v>
      </c>
      <c r="B226" s="139" t="s">
        <v>99</v>
      </c>
      <c r="C226" s="44" t="s">
        <v>52</v>
      </c>
      <c r="D226" s="39" t="s">
        <v>53</v>
      </c>
      <c r="E226" s="132" t="s">
        <v>230</v>
      </c>
      <c r="F226" s="304"/>
      <c r="G226" s="39" t="s">
        <v>9</v>
      </c>
      <c r="H226" s="40" t="s">
        <v>3</v>
      </c>
      <c r="I226" s="45">
        <v>26</v>
      </c>
      <c r="J226" s="143">
        <f>SUM(I223:I229)</f>
        <v>139</v>
      </c>
      <c r="K226" s="163">
        <v>2</v>
      </c>
      <c r="L226" s="275"/>
      <c r="M226" s="95"/>
    </row>
    <row r="227" spans="1:13" ht="17.100000000000001" customHeight="1" x14ac:dyDescent="0.25">
      <c r="A227" s="131"/>
      <c r="B227" s="138" t="s">
        <v>99</v>
      </c>
      <c r="C227" s="44" t="s">
        <v>52</v>
      </c>
      <c r="D227" s="39" t="s">
        <v>53</v>
      </c>
      <c r="E227" s="132"/>
      <c r="F227" s="252"/>
      <c r="G227" s="39" t="s">
        <v>7</v>
      </c>
      <c r="H227" s="40" t="s">
        <v>3</v>
      </c>
      <c r="I227" s="45">
        <v>6</v>
      </c>
      <c r="J227" s="132"/>
      <c r="K227" s="163">
        <v>1</v>
      </c>
      <c r="L227" s="275"/>
      <c r="M227" s="95"/>
    </row>
    <row r="228" spans="1:13" ht="17.100000000000001" customHeight="1" x14ac:dyDescent="0.25">
      <c r="A228" s="131"/>
      <c r="B228" s="138" t="s">
        <v>99</v>
      </c>
      <c r="C228" s="44" t="s">
        <v>52</v>
      </c>
      <c r="D228" s="39" t="s">
        <v>53</v>
      </c>
      <c r="E228" s="132"/>
      <c r="F228" s="252"/>
      <c r="G228" s="39" t="s">
        <v>10</v>
      </c>
      <c r="H228" s="40" t="s">
        <v>3</v>
      </c>
      <c r="I228" s="45">
        <v>10</v>
      </c>
      <c r="J228" s="132"/>
      <c r="K228" s="163">
        <v>1</v>
      </c>
      <c r="L228" s="275"/>
      <c r="M228" s="95"/>
    </row>
    <row r="229" spans="1:13" ht="17.100000000000001" customHeight="1" thickBot="1" x14ac:dyDescent="0.3">
      <c r="A229" s="131"/>
      <c r="B229" s="138" t="s">
        <v>99</v>
      </c>
      <c r="C229" s="55" t="s">
        <v>52</v>
      </c>
      <c r="D229" s="56" t="s">
        <v>53</v>
      </c>
      <c r="E229" s="150"/>
      <c r="F229" s="251"/>
      <c r="G229" s="56" t="s">
        <v>10</v>
      </c>
      <c r="H229" s="41" t="s">
        <v>5</v>
      </c>
      <c r="I229" s="57">
        <v>60</v>
      </c>
      <c r="J229" s="150"/>
      <c r="K229" s="151"/>
      <c r="L229" s="281">
        <v>5</v>
      </c>
      <c r="M229" s="95"/>
    </row>
    <row r="230" spans="1:13" ht="17.100000000000001" customHeight="1" thickTop="1" x14ac:dyDescent="0.25">
      <c r="A230" s="131"/>
      <c r="B230" s="136" t="s">
        <v>100</v>
      </c>
      <c r="C230" s="42" t="s">
        <v>54</v>
      </c>
      <c r="D230" s="37" t="s">
        <v>133</v>
      </c>
      <c r="E230" s="130"/>
      <c r="F230" s="250"/>
      <c r="G230" s="37" t="s">
        <v>2</v>
      </c>
      <c r="H230" s="38" t="s">
        <v>3</v>
      </c>
      <c r="I230" s="43">
        <v>0</v>
      </c>
      <c r="J230" s="130"/>
      <c r="K230" s="177">
        <v>0</v>
      </c>
      <c r="L230" s="274"/>
      <c r="M230" s="95"/>
    </row>
    <row r="231" spans="1:13" ht="17.100000000000001" customHeight="1" x14ac:dyDescent="0.25">
      <c r="A231" s="131"/>
      <c r="B231" s="138" t="s">
        <v>100</v>
      </c>
      <c r="C231" s="44" t="s">
        <v>54</v>
      </c>
      <c r="D231" s="39" t="s">
        <v>133</v>
      </c>
      <c r="E231" s="132"/>
      <c r="F231" s="305" t="s">
        <v>231</v>
      </c>
      <c r="G231" s="39" t="s">
        <v>4</v>
      </c>
      <c r="H231" s="40" t="s">
        <v>3</v>
      </c>
      <c r="I231" s="45">
        <v>6</v>
      </c>
      <c r="J231" s="132"/>
      <c r="K231" s="163">
        <v>1</v>
      </c>
      <c r="L231" s="275"/>
      <c r="M231" s="95"/>
    </row>
    <row r="232" spans="1:13" ht="17.100000000000001" customHeight="1" x14ac:dyDescent="0.25">
      <c r="A232" s="131"/>
      <c r="B232" s="139" t="s">
        <v>100</v>
      </c>
      <c r="C232" s="44" t="s">
        <v>54</v>
      </c>
      <c r="D232" s="39" t="s">
        <v>133</v>
      </c>
      <c r="E232" s="132"/>
      <c r="F232" s="305"/>
      <c r="G232" s="39" t="s">
        <v>6</v>
      </c>
      <c r="H232" s="40" t="s">
        <v>3</v>
      </c>
      <c r="I232" s="45">
        <v>22</v>
      </c>
      <c r="J232" s="132"/>
      <c r="K232" s="163">
        <v>2</v>
      </c>
      <c r="L232" s="275"/>
      <c r="M232" s="95"/>
    </row>
    <row r="233" spans="1:13" ht="17.100000000000001" customHeight="1" x14ac:dyDescent="0.25">
      <c r="A233" s="131"/>
      <c r="B233" s="138" t="s">
        <v>100</v>
      </c>
      <c r="C233" s="44" t="s">
        <v>54</v>
      </c>
      <c r="D233" s="39" t="s">
        <v>133</v>
      </c>
      <c r="E233" s="132" t="s">
        <v>232</v>
      </c>
      <c r="F233" s="305"/>
      <c r="G233" s="39" t="s">
        <v>9</v>
      </c>
      <c r="H233" s="40" t="s">
        <v>3</v>
      </c>
      <c r="I233" s="45">
        <v>31</v>
      </c>
      <c r="J233" s="143">
        <f>SUM(I230:I235)</f>
        <v>85</v>
      </c>
      <c r="K233" s="163">
        <v>3</v>
      </c>
      <c r="L233" s="275"/>
      <c r="M233" s="95"/>
    </row>
    <row r="234" spans="1:13" ht="17.100000000000001" customHeight="1" x14ac:dyDescent="0.25">
      <c r="A234" s="131"/>
      <c r="B234" s="138" t="s">
        <v>100</v>
      </c>
      <c r="C234" s="44" t="s">
        <v>54</v>
      </c>
      <c r="D234" s="39" t="s">
        <v>133</v>
      </c>
      <c r="E234" s="132"/>
      <c r="F234" s="252"/>
      <c r="G234" s="39" t="s">
        <v>7</v>
      </c>
      <c r="H234" s="40" t="s">
        <v>3</v>
      </c>
      <c r="I234" s="45">
        <v>14</v>
      </c>
      <c r="J234" s="132"/>
      <c r="K234" s="163">
        <v>1</v>
      </c>
      <c r="L234" s="275"/>
      <c r="M234" s="95"/>
    </row>
    <row r="235" spans="1:13" ht="17.100000000000001" customHeight="1" thickBot="1" x14ac:dyDescent="0.3">
      <c r="A235" s="149"/>
      <c r="B235" s="144" t="s">
        <v>100</v>
      </c>
      <c r="C235" s="55" t="s">
        <v>54</v>
      </c>
      <c r="D235" s="56" t="s">
        <v>133</v>
      </c>
      <c r="E235" s="150"/>
      <c r="F235" s="251"/>
      <c r="G235" s="56" t="s">
        <v>10</v>
      </c>
      <c r="H235" s="41" t="s">
        <v>3</v>
      </c>
      <c r="I235" s="57">
        <v>12</v>
      </c>
      <c r="J235" s="150"/>
      <c r="K235" s="151">
        <v>1</v>
      </c>
      <c r="L235" s="281"/>
      <c r="M235" s="95"/>
    </row>
    <row r="236" spans="1:13" s="97" customFormat="1" ht="17.100000000000001" customHeight="1" thickTop="1" x14ac:dyDescent="0.25">
      <c r="A236" s="108"/>
      <c r="B236" s="122" t="s">
        <v>101</v>
      </c>
      <c r="C236" s="11" t="s">
        <v>55</v>
      </c>
      <c r="D236" s="10" t="s">
        <v>56</v>
      </c>
      <c r="E236" s="107"/>
      <c r="F236" s="207"/>
      <c r="G236" s="37" t="s">
        <v>6</v>
      </c>
      <c r="H236" s="12" t="s">
        <v>3</v>
      </c>
      <c r="I236" s="13">
        <v>96</v>
      </c>
      <c r="J236" s="107"/>
      <c r="K236" s="174">
        <v>10</v>
      </c>
      <c r="L236" s="260"/>
    </row>
    <row r="237" spans="1:13" s="97" customFormat="1" ht="17.100000000000001" customHeight="1" x14ac:dyDescent="0.25">
      <c r="A237" s="108"/>
      <c r="B237" s="122" t="s">
        <v>101</v>
      </c>
      <c r="C237" s="14" t="s">
        <v>55</v>
      </c>
      <c r="D237" s="15" t="s">
        <v>56</v>
      </c>
      <c r="E237" s="110" t="s">
        <v>233</v>
      </c>
      <c r="F237" s="303" t="s">
        <v>234</v>
      </c>
      <c r="G237" s="39" t="s">
        <v>6</v>
      </c>
      <c r="H237" s="16" t="s">
        <v>5</v>
      </c>
      <c r="I237" s="17">
        <v>7</v>
      </c>
      <c r="J237" s="110"/>
      <c r="K237" s="120"/>
      <c r="L237" s="261">
        <v>1</v>
      </c>
    </row>
    <row r="238" spans="1:13" s="97" customFormat="1" ht="17.100000000000001" customHeight="1" x14ac:dyDescent="0.25">
      <c r="A238" s="108"/>
      <c r="B238" s="122" t="s">
        <v>101</v>
      </c>
      <c r="C238" s="14" t="s">
        <v>55</v>
      </c>
      <c r="D238" s="15" t="s">
        <v>56</v>
      </c>
      <c r="E238" s="110"/>
      <c r="F238" s="303"/>
      <c r="G238" s="39" t="s">
        <v>9</v>
      </c>
      <c r="H238" s="16" t="s">
        <v>3</v>
      </c>
      <c r="I238" s="17">
        <v>32</v>
      </c>
      <c r="J238" s="111"/>
      <c r="K238" s="120">
        <v>3</v>
      </c>
      <c r="L238" s="261"/>
    </row>
    <row r="239" spans="1:13" s="97" customFormat="1" ht="17.100000000000001" customHeight="1" thickBot="1" x14ac:dyDescent="0.3">
      <c r="A239" s="108" t="s">
        <v>69</v>
      </c>
      <c r="B239" s="122" t="s">
        <v>101</v>
      </c>
      <c r="C239" s="24" t="s">
        <v>55</v>
      </c>
      <c r="D239" s="25" t="s">
        <v>56</v>
      </c>
      <c r="E239" s="115"/>
      <c r="F239" s="253"/>
      <c r="G239" s="25" t="s">
        <v>9</v>
      </c>
      <c r="H239" s="26" t="s">
        <v>5</v>
      </c>
      <c r="I239" s="27">
        <v>12</v>
      </c>
      <c r="J239" s="115"/>
      <c r="K239" s="116"/>
      <c r="L239" s="265">
        <v>2</v>
      </c>
    </row>
    <row r="240" spans="1:13" s="97" customFormat="1" ht="17.100000000000001" customHeight="1" x14ac:dyDescent="0.25">
      <c r="A240" s="108"/>
      <c r="B240" s="133" t="s">
        <v>101</v>
      </c>
      <c r="C240" s="28" t="s">
        <v>55</v>
      </c>
      <c r="D240" s="29" t="s">
        <v>56</v>
      </c>
      <c r="E240" s="110"/>
      <c r="F240" s="254"/>
      <c r="G240" s="29" t="s">
        <v>2</v>
      </c>
      <c r="H240" s="30" t="s">
        <v>3</v>
      </c>
      <c r="I240" s="31">
        <v>3</v>
      </c>
      <c r="J240" s="110"/>
      <c r="K240" s="175">
        <v>1</v>
      </c>
      <c r="L240" s="266"/>
    </row>
    <row r="241" spans="1:13" s="97" customFormat="1" ht="17.100000000000001" customHeight="1" x14ac:dyDescent="0.25">
      <c r="A241" s="108"/>
      <c r="B241" s="122" t="s">
        <v>101</v>
      </c>
      <c r="C241" s="14" t="s">
        <v>55</v>
      </c>
      <c r="D241" s="15" t="s">
        <v>56</v>
      </c>
      <c r="E241" s="110"/>
      <c r="F241" s="305" t="s">
        <v>235</v>
      </c>
      <c r="G241" s="15" t="s">
        <v>2</v>
      </c>
      <c r="H241" s="16" t="s">
        <v>5</v>
      </c>
      <c r="I241" s="17">
        <v>6</v>
      </c>
      <c r="J241" s="111">
        <f>SUM(I236:I245)</f>
        <v>261</v>
      </c>
      <c r="K241" s="120"/>
      <c r="L241" s="261">
        <v>1</v>
      </c>
    </row>
    <row r="242" spans="1:13" s="97" customFormat="1" ht="17.100000000000001" customHeight="1" x14ac:dyDescent="0.25">
      <c r="A242" s="108"/>
      <c r="B242" s="122" t="s">
        <v>101</v>
      </c>
      <c r="C242" s="14" t="s">
        <v>55</v>
      </c>
      <c r="D242" s="15" t="s">
        <v>56</v>
      </c>
      <c r="E242" s="110"/>
      <c r="F242" s="304"/>
      <c r="G242" s="15" t="s">
        <v>4</v>
      </c>
      <c r="H242" s="16" t="s">
        <v>3</v>
      </c>
      <c r="I242" s="17">
        <v>36</v>
      </c>
      <c r="J242" s="110"/>
      <c r="K242" s="120">
        <v>3</v>
      </c>
      <c r="L242" s="261"/>
    </row>
    <row r="243" spans="1:13" s="97" customFormat="1" ht="16.5" customHeight="1" x14ac:dyDescent="0.25">
      <c r="A243" s="108"/>
      <c r="B243" s="122" t="s">
        <v>101</v>
      </c>
      <c r="C243" s="14" t="s">
        <v>55</v>
      </c>
      <c r="D243" s="15" t="s">
        <v>56</v>
      </c>
      <c r="E243" s="110" t="s">
        <v>236</v>
      </c>
      <c r="F243" s="304"/>
      <c r="G243" s="15" t="s">
        <v>4</v>
      </c>
      <c r="H243" s="16" t="s">
        <v>5</v>
      </c>
      <c r="I243" s="17">
        <v>10</v>
      </c>
      <c r="J243" s="110"/>
      <c r="K243" s="120"/>
      <c r="L243" s="261">
        <v>1</v>
      </c>
    </row>
    <row r="244" spans="1:13" s="97" customFormat="1" ht="17.100000000000001" customHeight="1" x14ac:dyDescent="0.25">
      <c r="A244" s="108"/>
      <c r="B244" s="122" t="s">
        <v>101</v>
      </c>
      <c r="C244" s="14" t="s">
        <v>55</v>
      </c>
      <c r="D244" s="15" t="s">
        <v>56</v>
      </c>
      <c r="E244" s="110"/>
      <c r="F244" s="208"/>
      <c r="G244" s="15" t="s">
        <v>7</v>
      </c>
      <c r="H244" s="16" t="s">
        <v>3</v>
      </c>
      <c r="I244" s="258">
        <f>42+1</f>
        <v>43</v>
      </c>
      <c r="J244" s="110"/>
      <c r="K244" s="120">
        <v>3</v>
      </c>
      <c r="L244" s="261"/>
    </row>
    <row r="245" spans="1:13" s="97" customFormat="1" ht="17.100000000000001" customHeight="1" thickBot="1" x14ac:dyDescent="0.3">
      <c r="A245" s="108"/>
      <c r="B245" s="122" t="s">
        <v>101</v>
      </c>
      <c r="C245" s="67" t="s">
        <v>55</v>
      </c>
      <c r="D245" s="68" t="s">
        <v>56</v>
      </c>
      <c r="E245" s="164"/>
      <c r="F245" s="219"/>
      <c r="G245" s="68" t="s">
        <v>7</v>
      </c>
      <c r="H245" s="69" t="s">
        <v>5</v>
      </c>
      <c r="I245" s="70">
        <v>16</v>
      </c>
      <c r="J245" s="164"/>
      <c r="K245" s="165"/>
      <c r="L245" s="290">
        <v>2</v>
      </c>
    </row>
    <row r="246" spans="1:13" s="97" customFormat="1" ht="17.100000000000001" customHeight="1" thickTop="1" x14ac:dyDescent="0.25">
      <c r="A246" s="108"/>
      <c r="B246" s="124" t="s">
        <v>102</v>
      </c>
      <c r="C246" s="11" t="s">
        <v>57</v>
      </c>
      <c r="D246" s="10" t="s">
        <v>58</v>
      </c>
      <c r="E246" s="152"/>
      <c r="F246" s="237"/>
      <c r="G246" s="37" t="s">
        <v>2</v>
      </c>
      <c r="H246" s="38" t="s">
        <v>3</v>
      </c>
      <c r="I246" s="13">
        <v>4</v>
      </c>
      <c r="J246" s="152"/>
      <c r="K246" s="181">
        <v>1</v>
      </c>
      <c r="L246" s="282"/>
    </row>
    <row r="247" spans="1:13" s="97" customFormat="1" ht="17.100000000000001" customHeight="1" x14ac:dyDescent="0.25">
      <c r="A247" s="108"/>
      <c r="B247" s="122" t="s">
        <v>102</v>
      </c>
      <c r="C247" s="14" t="s">
        <v>57</v>
      </c>
      <c r="D247" s="15" t="s">
        <v>58</v>
      </c>
      <c r="E247" s="199"/>
      <c r="F247" s="301" t="s">
        <v>237</v>
      </c>
      <c r="G247" s="39" t="s">
        <v>4</v>
      </c>
      <c r="H247" s="40" t="s">
        <v>3</v>
      </c>
      <c r="I247" s="17">
        <v>21</v>
      </c>
      <c r="J247" s="199"/>
      <c r="K247" s="112">
        <v>2</v>
      </c>
      <c r="L247" s="262"/>
    </row>
    <row r="248" spans="1:13" s="97" customFormat="1" ht="17.100000000000001" customHeight="1" x14ac:dyDescent="0.25">
      <c r="A248" s="108"/>
      <c r="B248" s="109" t="s">
        <v>102</v>
      </c>
      <c r="C248" s="14" t="s">
        <v>57</v>
      </c>
      <c r="D248" s="15" t="s">
        <v>58</v>
      </c>
      <c r="E248" s="199" t="s">
        <v>238</v>
      </c>
      <c r="F248" s="306"/>
      <c r="G248" s="15" t="s">
        <v>6</v>
      </c>
      <c r="H248" s="40" t="s">
        <v>3</v>
      </c>
      <c r="I248" s="17">
        <v>29</v>
      </c>
      <c r="J248" s="111">
        <f>SUM(I246:I250)</f>
        <v>88</v>
      </c>
      <c r="K248" s="112">
        <v>3</v>
      </c>
      <c r="L248" s="262"/>
    </row>
    <row r="249" spans="1:13" s="97" customFormat="1" ht="17.100000000000001" customHeight="1" x14ac:dyDescent="0.25">
      <c r="A249" s="108"/>
      <c r="B249" s="122" t="s">
        <v>102</v>
      </c>
      <c r="C249" s="14" t="s">
        <v>57</v>
      </c>
      <c r="D249" s="15" t="s">
        <v>58</v>
      </c>
      <c r="E249" s="199"/>
      <c r="F249" s="306"/>
      <c r="G249" s="15" t="s">
        <v>9</v>
      </c>
      <c r="H249" s="40" t="s">
        <v>3</v>
      </c>
      <c r="I249" s="17">
        <v>16</v>
      </c>
      <c r="J249" s="199"/>
      <c r="K249" s="112">
        <v>2</v>
      </c>
      <c r="L249" s="262"/>
    </row>
    <row r="250" spans="1:13" s="97" customFormat="1" ht="16.5" customHeight="1" thickBot="1" x14ac:dyDescent="0.3">
      <c r="A250" s="166"/>
      <c r="B250" s="167" t="s">
        <v>102</v>
      </c>
      <c r="C250" s="71" t="s">
        <v>57</v>
      </c>
      <c r="D250" s="72" t="s">
        <v>58</v>
      </c>
      <c r="E250" s="168"/>
      <c r="F250" s="255"/>
      <c r="G250" s="72" t="s">
        <v>7</v>
      </c>
      <c r="H250" s="73" t="s">
        <v>3</v>
      </c>
      <c r="I250" s="74">
        <v>18</v>
      </c>
      <c r="J250" s="168"/>
      <c r="K250" s="169">
        <v>2</v>
      </c>
      <c r="L250" s="291"/>
    </row>
    <row r="251" spans="1:13" s="97" customFormat="1" ht="16.5" hidden="1" customHeight="1" thickTop="1" x14ac:dyDescent="0.25">
      <c r="A251" s="75"/>
      <c r="B251" s="76"/>
      <c r="C251" s="77"/>
      <c r="D251" s="9"/>
      <c r="E251" s="75"/>
      <c r="F251" s="101"/>
      <c r="G251" s="9"/>
      <c r="H251" s="78"/>
      <c r="I251" s="79">
        <f>SUM(I2:I250)</f>
        <v>4357</v>
      </c>
      <c r="J251" s="75">
        <f>SUM(J2:J250)</f>
        <v>4357</v>
      </c>
      <c r="K251" s="75"/>
      <c r="L251" s="75"/>
    </row>
    <row r="252" spans="1:13" s="83" customFormat="1" ht="12.75" hidden="1" thickTop="1" x14ac:dyDescent="0.25">
      <c r="A252" s="80"/>
      <c r="B252" s="81"/>
      <c r="C252" s="80"/>
      <c r="D252" s="82"/>
      <c r="F252" s="102"/>
      <c r="G252" s="82"/>
      <c r="I252" s="80"/>
      <c r="J252" s="80"/>
      <c r="K252" s="80"/>
      <c r="L252" s="80"/>
    </row>
    <row r="253" spans="1:13" s="83" customFormat="1" ht="13.5" hidden="1" customHeight="1" thickTop="1" x14ac:dyDescent="0.2">
      <c r="A253" s="80"/>
      <c r="B253" s="81"/>
      <c r="C253" s="80"/>
      <c r="D253" s="82"/>
      <c r="F253" s="102"/>
      <c r="G253" s="84" t="s">
        <v>2</v>
      </c>
      <c r="H253" s="38" t="s">
        <v>3</v>
      </c>
      <c r="I253" s="43">
        <f>I246+I240+I230+I223+I218+I208+I196+I184+I179+I174+I169+I164+I159+I154+I145+I140+I135+I130+I125+I120+I111+I106+I101+I93+I88+I83+I77+I72+I67+I62+I56+I46+I41+I36+I26+I14+I2</f>
        <v>148</v>
      </c>
      <c r="J253" s="297">
        <f>SUM(I253:I254)</f>
        <v>266</v>
      </c>
      <c r="K253" s="80"/>
      <c r="L253" s="80"/>
      <c r="M253" s="99"/>
    </row>
    <row r="254" spans="1:13" s="83" customFormat="1" ht="13.5" hidden="1" customHeight="1" thickBot="1" x14ac:dyDescent="0.25">
      <c r="A254" s="80"/>
      <c r="B254" s="81"/>
      <c r="C254" s="80"/>
      <c r="D254" s="82"/>
      <c r="F254" s="102"/>
      <c r="G254" s="85" t="s">
        <v>2</v>
      </c>
      <c r="H254" s="41" t="s">
        <v>5</v>
      </c>
      <c r="I254" s="57">
        <f>I241+I209+I197+I185+I155+I121+I94+I47+I27+I15+I3</f>
        <v>118</v>
      </c>
      <c r="J254" s="298"/>
      <c r="K254" s="80"/>
      <c r="L254" s="80"/>
      <c r="M254" s="99"/>
    </row>
    <row r="255" spans="1:13" s="83" customFormat="1" ht="12.75" hidden="1" thickTop="1" x14ac:dyDescent="0.25">
      <c r="A255" s="80"/>
      <c r="B255" s="81"/>
      <c r="C255" s="80"/>
      <c r="D255" s="82"/>
      <c r="F255" s="102"/>
      <c r="G255" s="82"/>
      <c r="I255" s="80"/>
      <c r="J255" s="80"/>
      <c r="K255" s="80"/>
      <c r="L255" s="80"/>
    </row>
    <row r="256" spans="1:13" s="83" customFormat="1" ht="13.5" hidden="1" customHeight="1" thickTop="1" x14ac:dyDescent="0.2">
      <c r="A256" s="80"/>
      <c r="B256" s="81"/>
      <c r="C256" s="80"/>
      <c r="D256" s="82"/>
      <c r="F256" s="102"/>
      <c r="G256" s="84" t="s">
        <v>4</v>
      </c>
      <c r="H256" s="38" t="s">
        <v>3</v>
      </c>
      <c r="I256" s="43">
        <f>I247+I242+I231+I224+I219+I210+I202+I186+I180+I175+I170+I165+I160+I150+I146+I141+I136+I131+I126+I116+I112+I107+I102+I95+I89+I84+I78+I73+I68+I63+I57+I52+I42+I37+I30+I16+I4</f>
        <v>541</v>
      </c>
      <c r="J256" s="297">
        <f>SUM(I256:I257)</f>
        <v>756</v>
      </c>
      <c r="K256" s="80"/>
      <c r="L256" s="80"/>
      <c r="M256" s="99"/>
    </row>
    <row r="257" spans="1:13" s="83" customFormat="1" ht="13.5" hidden="1" customHeight="1" thickBot="1" x14ac:dyDescent="0.25">
      <c r="A257" s="80"/>
      <c r="B257" s="81"/>
      <c r="C257" s="80"/>
      <c r="D257" s="82"/>
      <c r="F257" s="102"/>
      <c r="G257" s="85" t="s">
        <v>4</v>
      </c>
      <c r="H257" s="41" t="s">
        <v>5</v>
      </c>
      <c r="I257" s="57">
        <f>I243+I211+I203+I187+I151+I117+I96+I53+I31+I17+I5</f>
        <v>215</v>
      </c>
      <c r="J257" s="298"/>
      <c r="K257" s="80"/>
      <c r="L257" s="80"/>
      <c r="M257" s="99"/>
    </row>
    <row r="258" spans="1:13" s="83" customFormat="1" ht="13.5" hidden="1" customHeight="1" thickTop="1" thickBot="1" x14ac:dyDescent="0.25">
      <c r="A258" s="80"/>
      <c r="B258" s="81"/>
      <c r="C258" s="80"/>
      <c r="D258" s="82"/>
      <c r="F258" s="102"/>
      <c r="G258" s="82"/>
      <c r="I258" s="80"/>
      <c r="J258" s="80"/>
      <c r="K258" s="80"/>
      <c r="L258" s="80"/>
      <c r="M258" s="99"/>
    </row>
    <row r="259" spans="1:13" s="83" customFormat="1" ht="13.5" hidden="1" customHeight="1" thickTop="1" x14ac:dyDescent="0.2">
      <c r="A259" s="80"/>
      <c r="B259" s="81"/>
      <c r="C259" s="80"/>
      <c r="D259" s="82"/>
      <c r="F259" s="102"/>
      <c r="G259" s="84" t="s">
        <v>6</v>
      </c>
      <c r="H259" s="38" t="s">
        <v>3</v>
      </c>
      <c r="I259" s="43">
        <f>I248+I236+I232+I225+I220+I214+I204+I188+I181+I176+I171+I166+I161+I152+I147+I142+I137+I132+I127+I122+I113+I108+I103+I97+I90+I85+I79+I74+I69+I64+I58+I48+I43+I38+I32+I22+I6</f>
        <v>968</v>
      </c>
      <c r="J259" s="297">
        <f>SUM(I259:I260)</f>
        <v>1069</v>
      </c>
      <c r="K259" s="80"/>
      <c r="L259" s="80"/>
      <c r="M259" s="99"/>
    </row>
    <row r="260" spans="1:13" s="83" customFormat="1" ht="13.5" hidden="1" customHeight="1" thickBot="1" x14ac:dyDescent="0.25">
      <c r="A260" s="80"/>
      <c r="B260" s="81"/>
      <c r="C260" s="80"/>
      <c r="D260" s="82"/>
      <c r="F260" s="102"/>
      <c r="G260" s="85" t="s">
        <v>6</v>
      </c>
      <c r="H260" s="41" t="s">
        <v>5</v>
      </c>
      <c r="I260" s="57">
        <f>I237+I215+I205+I189+I153+I123+I98+I49+I33+I23+I7</f>
        <v>101</v>
      </c>
      <c r="J260" s="298"/>
      <c r="K260" s="80"/>
      <c r="L260" s="80"/>
      <c r="M260" s="99"/>
    </row>
    <row r="261" spans="1:13" s="83" customFormat="1" ht="13.5" hidden="1" customHeight="1" thickTop="1" thickBot="1" x14ac:dyDescent="0.25">
      <c r="A261" s="80"/>
      <c r="B261" s="81"/>
      <c r="C261" s="80"/>
      <c r="D261" s="82"/>
      <c r="F261" s="102"/>
      <c r="G261" s="82"/>
      <c r="I261" s="80"/>
      <c r="J261" s="80"/>
      <c r="K261" s="80"/>
      <c r="L261" s="80"/>
      <c r="M261" s="99"/>
    </row>
    <row r="262" spans="1:13" s="83" customFormat="1" ht="13.5" hidden="1" customHeight="1" thickTop="1" x14ac:dyDescent="0.2">
      <c r="A262" s="80"/>
      <c r="B262" s="81"/>
      <c r="C262" s="80"/>
      <c r="D262" s="82"/>
      <c r="F262" s="102"/>
      <c r="G262" s="84" t="s">
        <v>9</v>
      </c>
      <c r="H262" s="38" t="s">
        <v>3</v>
      </c>
      <c r="I262" s="43">
        <f>I249+I238+I233+I226+I221+I216+I198+I190+I182+I177+I172+I167+I162+I156+I148+I143+I138+I133+I128+I124+I114+I109+I104+I99+I91+I86+I80+I75+I70+I65+I59+I54+I44+I39+I28+I20+I8</f>
        <v>985</v>
      </c>
      <c r="J262" s="297">
        <f>SUM(I262:I263)</f>
        <v>1224</v>
      </c>
      <c r="K262" s="80"/>
      <c r="L262" s="80"/>
      <c r="M262" s="99"/>
    </row>
    <row r="263" spans="1:13" s="83" customFormat="1" ht="13.5" hidden="1" customHeight="1" thickBot="1" x14ac:dyDescent="0.25">
      <c r="A263" s="80"/>
      <c r="B263" s="81"/>
      <c r="C263" s="80"/>
      <c r="D263" s="82"/>
      <c r="F263" s="102"/>
      <c r="G263" s="85" t="s">
        <v>9</v>
      </c>
      <c r="H263" s="41" t="s">
        <v>5</v>
      </c>
      <c r="I263" s="57">
        <f>I239+I217+I199+I191+I55+I29+I21+I9</f>
        <v>239</v>
      </c>
      <c r="J263" s="298"/>
      <c r="K263" s="80"/>
      <c r="L263" s="80"/>
      <c r="M263" s="99"/>
    </row>
    <row r="264" spans="1:13" s="83" customFormat="1" ht="13.5" hidden="1" customHeight="1" thickTop="1" thickBot="1" x14ac:dyDescent="0.25">
      <c r="A264" s="80"/>
      <c r="B264" s="81"/>
      <c r="C264" s="80"/>
      <c r="D264" s="82"/>
      <c r="F264" s="102"/>
      <c r="G264" s="9"/>
      <c r="H264" s="78"/>
      <c r="I264" s="86"/>
      <c r="J264" s="87"/>
      <c r="K264" s="80"/>
      <c r="L264" s="80"/>
      <c r="M264" s="99"/>
    </row>
    <row r="265" spans="1:13" s="83" customFormat="1" ht="13.5" hidden="1" customHeight="1" thickTop="1" x14ac:dyDescent="0.25">
      <c r="A265" s="80"/>
      <c r="B265" s="81"/>
      <c r="C265" s="80"/>
      <c r="D265" s="82"/>
      <c r="F265" s="102"/>
      <c r="G265" s="84" t="s">
        <v>7</v>
      </c>
      <c r="H265" s="38" t="s">
        <v>3</v>
      </c>
      <c r="I265" s="88">
        <f>I250+I244+I234+I227+I222+I212+I206+I192+I183+I178+I173+I168+I163+I157+I149+I144+I139+I134+I129+I118+I115+I110+I105+I100+I92+I87+I81+I76+I71+I66+I60+I50+I45+I40+I34+I18+I10</f>
        <v>629</v>
      </c>
      <c r="J265" s="309">
        <f>SUM(I265:I266)</f>
        <v>903</v>
      </c>
      <c r="K265" s="80"/>
      <c r="L265" s="80"/>
    </row>
    <row r="266" spans="1:13" s="83" customFormat="1" ht="13.5" hidden="1" customHeight="1" thickBot="1" x14ac:dyDescent="0.3">
      <c r="A266" s="80"/>
      <c r="B266" s="81"/>
      <c r="C266" s="80"/>
      <c r="D266" s="82"/>
      <c r="F266" s="102"/>
      <c r="G266" s="85" t="s">
        <v>7</v>
      </c>
      <c r="H266" s="41" t="s">
        <v>5</v>
      </c>
      <c r="I266" s="89">
        <f>I245+I213+I207+I193+I158+I119+I51+I35+I19+I11</f>
        <v>274</v>
      </c>
      <c r="J266" s="310"/>
      <c r="K266" s="80"/>
      <c r="L266" s="80"/>
    </row>
    <row r="267" spans="1:13" s="83" customFormat="1" ht="13.5" hidden="1" customHeight="1" thickTop="1" thickBot="1" x14ac:dyDescent="0.25">
      <c r="A267" s="80"/>
      <c r="B267" s="81"/>
      <c r="C267" s="80"/>
      <c r="D267" s="82"/>
      <c r="F267" s="102"/>
      <c r="G267" s="9"/>
      <c r="H267" s="78"/>
      <c r="I267" s="86"/>
      <c r="J267" s="87"/>
      <c r="K267" s="80"/>
      <c r="L267" s="80"/>
      <c r="M267" s="99"/>
    </row>
    <row r="268" spans="1:13" s="83" customFormat="1" ht="12.75" hidden="1" customHeight="1" thickTop="1" x14ac:dyDescent="0.2">
      <c r="A268" s="80"/>
      <c r="B268" s="81"/>
      <c r="C268" s="80"/>
      <c r="D268" s="82"/>
      <c r="F268" s="102"/>
      <c r="G268" s="84" t="s">
        <v>10</v>
      </c>
      <c r="H268" s="38" t="s">
        <v>3</v>
      </c>
      <c r="I268" s="43">
        <f>I235+I228+I200+I194+I82+I61+I24+I12</f>
        <v>55</v>
      </c>
      <c r="J268" s="297">
        <f>SUM(I268:I269)</f>
        <v>139</v>
      </c>
      <c r="K268" s="80"/>
      <c r="L268" s="80"/>
      <c r="M268" s="99"/>
    </row>
    <row r="269" spans="1:13" s="83" customFormat="1" ht="13.5" hidden="1" customHeight="1" thickTop="1" thickBot="1" x14ac:dyDescent="0.25">
      <c r="A269" s="80"/>
      <c r="B269" s="81"/>
      <c r="C269" s="80"/>
      <c r="D269" s="82"/>
      <c r="F269" s="102"/>
      <c r="G269" s="85" t="s">
        <v>10</v>
      </c>
      <c r="H269" s="41" t="s">
        <v>5</v>
      </c>
      <c r="I269" s="57">
        <f>I229+I201+I195+I25+I13</f>
        <v>84</v>
      </c>
      <c r="J269" s="298"/>
      <c r="K269" s="80"/>
      <c r="L269" s="80"/>
      <c r="M269" s="99"/>
    </row>
    <row r="270" spans="1:13" s="83" customFormat="1" ht="12.75" hidden="1" thickTop="1" x14ac:dyDescent="0.2">
      <c r="A270" s="80"/>
      <c r="B270" s="81"/>
      <c r="C270" s="80"/>
      <c r="D270" s="82"/>
      <c r="F270" s="102"/>
      <c r="G270" s="82"/>
      <c r="I270" s="80"/>
      <c r="J270" s="80"/>
      <c r="K270" s="80"/>
      <c r="L270" s="80"/>
      <c r="M270" s="99"/>
    </row>
    <row r="271" spans="1:13" s="83" customFormat="1" ht="12.75" hidden="1" customHeight="1" thickTop="1" x14ac:dyDescent="0.2">
      <c r="A271" s="80"/>
      <c r="B271" s="81"/>
      <c r="C271" s="80"/>
      <c r="D271" s="82"/>
      <c r="F271" s="102"/>
      <c r="G271" s="307" t="s">
        <v>116</v>
      </c>
      <c r="H271" s="38" t="s">
        <v>3</v>
      </c>
      <c r="I271" s="90">
        <f>I253+I256+I259+I262+I265+I268</f>
        <v>3326</v>
      </c>
      <c r="J271" s="299">
        <f>J253+J256+J259+J262+J265+J268</f>
        <v>4357</v>
      </c>
      <c r="K271" s="80"/>
      <c r="L271" s="80"/>
      <c r="M271" s="99"/>
    </row>
    <row r="272" spans="1:13" s="83" customFormat="1" ht="13.5" hidden="1" customHeight="1" thickTop="1" thickBot="1" x14ac:dyDescent="0.25">
      <c r="A272" s="80"/>
      <c r="B272" s="81"/>
      <c r="C272" s="80"/>
      <c r="D272" s="82"/>
      <c r="F272" s="102"/>
      <c r="G272" s="308"/>
      <c r="H272" s="41" t="s">
        <v>5</v>
      </c>
      <c r="I272" s="91">
        <f>I254+I257+I260+I263+I269</f>
        <v>757</v>
      </c>
      <c r="J272" s="300"/>
      <c r="K272" s="80"/>
      <c r="L272" s="80"/>
      <c r="M272" s="99"/>
    </row>
    <row r="273" ht="12.75" thickTop="1" x14ac:dyDescent="0.2"/>
    <row r="1466" spans="13:13" x14ac:dyDescent="0.25">
      <c r="M1466" s="95"/>
    </row>
  </sheetData>
  <mergeCells count="51">
    <mergeCell ref="F57:F59"/>
    <mergeCell ref="F68:F70"/>
    <mergeCell ref="F26:F29"/>
    <mergeCell ref="F30:F35"/>
    <mergeCell ref="F37:F39"/>
    <mergeCell ref="F42:F44"/>
    <mergeCell ref="F53:F54"/>
    <mergeCell ref="F7:F9"/>
    <mergeCell ref="F15:F17"/>
    <mergeCell ref="F18:F19"/>
    <mergeCell ref="F20:F21"/>
    <mergeCell ref="F23:F25"/>
    <mergeCell ref="F78:F80"/>
    <mergeCell ref="F84:F86"/>
    <mergeCell ref="F189:F191"/>
    <mergeCell ref="F198:F200"/>
    <mergeCell ref="F203:F205"/>
    <mergeCell ref="F89:F91"/>
    <mergeCell ref="F96:F98"/>
    <mergeCell ref="F102:F104"/>
    <mergeCell ref="F107:F109"/>
    <mergeCell ref="F210:F212"/>
    <mergeCell ref="F112:F113"/>
    <mergeCell ref="F117:F118"/>
    <mergeCell ref="F121:F123"/>
    <mergeCell ref="F126:F128"/>
    <mergeCell ref="F131:F133"/>
    <mergeCell ref="F136:F138"/>
    <mergeCell ref="F141:F143"/>
    <mergeCell ref="F146:F148"/>
    <mergeCell ref="F151:F152"/>
    <mergeCell ref="F155:F157"/>
    <mergeCell ref="F165:F167"/>
    <mergeCell ref="F170:F172"/>
    <mergeCell ref="F175:F177"/>
    <mergeCell ref="F180:F182"/>
    <mergeCell ref="J268:J269"/>
    <mergeCell ref="J271:J272"/>
    <mergeCell ref="F215:F216"/>
    <mergeCell ref="F219:F221"/>
    <mergeCell ref="F224:F226"/>
    <mergeCell ref="F231:F233"/>
    <mergeCell ref="F237:F238"/>
    <mergeCell ref="F241:F243"/>
    <mergeCell ref="F247:F249"/>
    <mergeCell ref="G271:G272"/>
    <mergeCell ref="J253:J254"/>
    <mergeCell ref="J256:J257"/>
    <mergeCell ref="J259:J260"/>
    <mergeCell ref="J262:J263"/>
    <mergeCell ref="J265:J266"/>
  </mergeCells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verticalDpi="4294967294" r:id="rId1"/>
  <headerFooter>
    <oddHeader xml:space="preserve">&amp;CΕξετάσεις Κρατικού Πιστοποιητικού Γλωσσομάθειας περιόδου 2022Β - Στοιχεία/Ηχητικά Εξεταστικών Κέντρων </oddHeader>
    <oddFooter>&amp;C&amp;P από &amp;N</oddFooter>
  </headerFooter>
  <rowBreaks count="6" manualBreakCount="6">
    <brk id="35" max="13" man="1"/>
    <brk id="71" max="13" man="1"/>
    <brk id="110" max="13" man="1"/>
    <brk id="149" max="13" man="1"/>
    <brk id="173" max="13" man="1"/>
    <brk id="2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EK_KATANOMH</vt:lpstr>
      <vt:lpstr>EK_KATANOMH!Print_Area</vt:lpstr>
      <vt:lpstr>EK_KATANOMH!Print_Titles</vt:lpstr>
      <vt:lpstr>EK_KATANOMH!Επεξεργασμένα_εξ_κέντρα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Ζήκος Κ.</dc:creator>
  <cp:lastModifiedBy>Φωτεινή Ιωαννίδου</cp:lastModifiedBy>
  <cp:lastPrinted>2022-11-02T10:31:40Z</cp:lastPrinted>
  <dcterms:created xsi:type="dcterms:W3CDTF">2017-10-13T05:51:08Z</dcterms:created>
  <dcterms:modified xsi:type="dcterms:W3CDTF">2022-11-18T12:25:24Z</dcterms:modified>
</cp:coreProperties>
</file>