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120" windowWidth="19155" windowHeight="11835"/>
  </bookViews>
  <sheets>
    <sheet name="Ημερολόγιο" sheetId="2" r:id="rId1"/>
    <sheet name="Οδηγίες" sheetId="3" r:id="rId2"/>
  </sheets>
  <definedNames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I25" i="2"/>
  <c r="J25"/>
  <c r="I26"/>
  <c r="J26"/>
  <c r="I27"/>
  <c r="J27"/>
  <c r="I28"/>
  <c r="I29"/>
  <c r="J29"/>
  <c r="I30"/>
  <c r="I31"/>
  <c r="J31"/>
  <c r="I32"/>
  <c r="I33"/>
  <c r="J33"/>
  <c r="I34"/>
  <c r="J34"/>
  <c r="I35"/>
  <c r="J35"/>
  <c r="I36"/>
  <c r="I37"/>
  <c r="J37"/>
  <c r="I38"/>
  <c r="J38"/>
  <c r="I24"/>
  <c r="J24"/>
  <c r="D25"/>
  <c r="F25"/>
  <c r="D26"/>
  <c r="F26"/>
  <c r="G26"/>
  <c r="D27"/>
  <c r="F27"/>
  <c r="D28"/>
  <c r="F28"/>
  <c r="D29"/>
  <c r="F29"/>
  <c r="D30"/>
  <c r="F30"/>
  <c r="D31"/>
  <c r="F31"/>
  <c r="G31"/>
  <c r="D32"/>
  <c r="F32"/>
  <c r="D33"/>
  <c r="F33"/>
  <c r="D34"/>
  <c r="F34"/>
  <c r="G34"/>
  <c r="D35"/>
  <c r="F35"/>
  <c r="D36"/>
  <c r="F36"/>
  <c r="H36"/>
  <c r="D37"/>
  <c r="F37"/>
  <c r="D38"/>
  <c r="F38"/>
  <c r="B26"/>
  <c r="B27"/>
  <c r="B28"/>
  <c r="B29"/>
  <c r="B30"/>
  <c r="B31"/>
  <c r="B32"/>
  <c r="B33"/>
  <c r="B34"/>
  <c r="B35"/>
  <c r="B36"/>
  <c r="B37"/>
  <c r="B38"/>
  <c r="K39"/>
  <c r="N46"/>
  <c r="D20"/>
  <c r="B25"/>
  <c r="A24"/>
  <c r="A25"/>
  <c r="A26"/>
  <c r="A27"/>
  <c r="A28"/>
  <c r="A29"/>
  <c r="A30"/>
  <c r="A31"/>
  <c r="A32"/>
  <c r="A33"/>
  <c r="A34"/>
  <c r="A35"/>
  <c r="A36"/>
  <c r="A37"/>
  <c r="A38"/>
  <c r="D24"/>
  <c r="F24"/>
  <c r="B24"/>
  <c r="M37"/>
  <c r="M35"/>
  <c r="M33"/>
  <c r="M31"/>
  <c r="M29"/>
  <c r="M27"/>
  <c r="J36"/>
  <c r="M36"/>
  <c r="J32"/>
  <c r="M32"/>
  <c r="J30"/>
  <c r="M30"/>
  <c r="J28"/>
  <c r="M28"/>
  <c r="H29"/>
  <c r="L29"/>
  <c r="N29"/>
  <c r="G29"/>
  <c r="I39"/>
  <c r="N43"/>
  <c r="H34"/>
  <c r="G38"/>
  <c r="H38"/>
  <c r="L38"/>
  <c r="H35"/>
  <c r="L35"/>
  <c r="N35"/>
  <c r="G35"/>
  <c r="H27"/>
  <c r="L27"/>
  <c r="N27"/>
  <c r="G27"/>
  <c r="L36"/>
  <c r="G36"/>
  <c r="M34"/>
  <c r="L34"/>
  <c r="H33"/>
  <c r="L33"/>
  <c r="G33"/>
  <c r="G30"/>
  <c r="H30"/>
  <c r="H28"/>
  <c r="G28"/>
  <c r="M26"/>
  <c r="H25"/>
  <c r="G25"/>
  <c r="M38"/>
  <c r="H37"/>
  <c r="L37"/>
  <c r="G37"/>
  <c r="G32"/>
  <c r="H32"/>
  <c r="H31"/>
  <c r="L31"/>
  <c r="N31"/>
  <c r="L30"/>
  <c r="N30"/>
  <c r="N37"/>
  <c r="L32"/>
  <c r="N32"/>
  <c r="L28"/>
  <c r="N28"/>
  <c r="N33"/>
  <c r="N36"/>
  <c r="N38"/>
  <c r="N34"/>
  <c r="H26"/>
  <c r="L26"/>
  <c r="N26"/>
  <c r="M25"/>
  <c r="L25"/>
  <c r="G24"/>
  <c r="G39"/>
  <c r="H24"/>
  <c r="M24"/>
  <c r="M39"/>
  <c r="N45"/>
  <c r="J39"/>
  <c r="N44"/>
  <c r="N25"/>
  <c r="L24"/>
  <c r="H39"/>
  <c r="N42"/>
  <c r="L39"/>
  <c r="N24"/>
  <c r="N39"/>
  <c r="N47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>Συμπληρώστε μόνο στα κίτρινα κελιά. 
Τα σχόλια δεν εμφανίζονται στην εκτύπωση. 
Για πολλές μετακινήσεις συμπληρώστε και 2ο ημερολόγιο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ΙΧΕ, αλλιώς γράψτε ΣΥΖΥΓΟΣ, ΓΟΝΕΑΣ κλπ.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Αν η μετακίνηση γίνεται με λεωφορείο αφήστε κενό το κελί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την ιδιότητα, πχ Βαθμολογητής, Μέλος Επιτροπής κλπ.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μόνο αν η μετακίνηση γίνεται με λεωφορείο.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<sst xmlns="http://schemas.openxmlformats.org/spreadsheetml/2006/main" count="83" uniqueCount="69">
  <si>
    <t>ΕΛΛΗΝΙΚΗ ΔΗΜΟΚΡΑΤΙΑ</t>
  </si>
  <si>
    <t>ΔΥΤΙΚΗΣ ΕΛΛΑΔΑΣ</t>
  </si>
  <si>
    <t>Χιλιόμετρα</t>
  </si>
  <si>
    <t>Σύνολο Χλμ.</t>
  </si>
  <si>
    <t>Χιλ/κή αποζημίωση</t>
  </si>
  <si>
    <t>Σύνολο</t>
  </si>
  <si>
    <t>Καθαρό Ποσό</t>
  </si>
  <si>
    <t>+</t>
  </si>
  <si>
    <t>Ανακεφαλαίωση:</t>
  </si>
  <si>
    <t>ΗΜ/ΝΙΑ ΜΕΤΑΚΙΝΗΣΗΣ</t>
  </si>
  <si>
    <t>Εισιτήρια/ Διόδια/ Ναύλα</t>
  </si>
  <si>
    <t>ΔΙΑΔΡΟΜΗ ΜΕΤΑΚΙΝΗΣΗΣ</t>
  </si>
  <si>
    <t>Ημερήσια αποζημίωση εκτός έδρας (ΑΥΘΗΜΕΡΟΝ 40€:1/4 =10€)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</si>
  <si>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</si>
  <si>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</si>
  <si>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</si>
  <si>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</si>
  <si>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</si>
  <si>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</si>
  <si>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</si>
  <si>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</si>
  <si>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ΚΥΚΛΟΦΟΡΙΑΣ ΙΧΕ</t>
  </si>
  <si>
    <t>ΑΡΙΘΜΟΣ ΑΔΕΙΑΣ ΟΔΗΓΗΣΗΣ</t>
  </si>
  <si>
    <t>ΔΙΕΥΘΥΝΣΗ ΚΑΤΟΙΚΙΑΣ</t>
  </si>
  <si>
    <t>ΤΕΡΜΑ ΜΕΤΑΚΙΝΗΣΗΣ</t>
  </si>
  <si>
    <t>ΑΠΟΣΤΑΣΗ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</si>
  <si>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</si>
  <si>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</si>
  <si>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</si>
  <si>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</si>
  <si>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</si>
  <si>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</si>
  <si>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(ΜΟΝΗ ΔΙΑΔΡΟΜΗ)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</si>
  <si>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</si>
  <si>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</si>
  <si>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</si>
  <si>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</si>
  <si>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Ο/Η ΔΙΚΑΙΟΥΧΟΣ</t>
  </si>
  <si>
    <t>Οδηγίες.</t>
  </si>
  <si>
    <t xml:space="preserve">κατά τις παρακάτω ημερομηνίες όπου απασχολήθηκε ως </t>
  </si>
  <si>
    <t xml:space="preserve">Βεβαιώνεται ότι ο/η παραπάνω εκπαιδευτικός μετακινήθηκε στο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</si>
  <si>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</si>
  <si>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</si>
  <si>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</si>
  <si>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</si>
  <si>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</si>
  <si>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</si>
  <si>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</si>
  <si>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</si>
  <si>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</si>
  <si>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4. (Σε περίπτωση μετακίνησης με ΙΧΕ) Μετακινήθηκα με προσωπική μου ευθύνη</t>
  </si>
  <si>
    <t>ΟΝ/ΝΥΜΟ ΙΔΙΟΚΤΗΤΗ ΙΧΕ (ΑΠΟ ΑΔΕΙΑ ΚΥΚΛΟΦΟΡΙΑΣ)</t>
  </si>
  <si>
    <t>ΣΧΕΣΗ ΜΕ ΜΕΤΑΚΙΝΟΥΜΕΝΟ/Η</t>
  </si>
  <si>
    <r>
      <t>Ημέρες εκτός έδρας (</t>
    </r>
    <r>
      <rPr>
        <u/>
        <sz val="10"/>
        <rFont val="Calibri"/>
        <family val="2"/>
        <charset val="161"/>
      </rPr>
      <t>άνω των 50 χλμ. αφετηρία-τερματισμός μονή διαδρομή</t>
    </r>
    <r>
      <rPr>
        <sz val="10"/>
        <rFont val="Calibri"/>
        <family val="2"/>
        <charset val="161"/>
      </rPr>
      <t>)</t>
    </r>
  </si>
  <si>
    <r>
      <t xml:space="preserve">Κράτηση 2% ΜΤΠΥ </t>
    </r>
    <r>
      <rPr>
        <u/>
        <sz val="10"/>
        <rFont val="Calibri"/>
        <family val="2"/>
        <charset val="161"/>
      </rPr>
      <t>(επί της ημερήσιας αποζημίωσης</t>
    </r>
    <r>
      <rPr>
        <sz val="10"/>
        <rFont val="Calibri"/>
        <family val="2"/>
        <charset val="161"/>
      </rPr>
      <t xml:space="preserve"> -</t>
    </r>
    <r>
      <rPr>
        <b/>
        <u/>
        <sz val="10"/>
        <rFont val="Calibri"/>
        <family val="2"/>
        <charset val="161"/>
      </rPr>
      <t>ΌΧΙ ΑΝΑΠΛΗΡΩΤΕΣ)</t>
    </r>
  </si>
  <si>
    <t>1. Χιλιομετρική αποζημίωση</t>
  </si>
  <si>
    <t>2. Ημέρες εκτός έδρας</t>
  </si>
  <si>
    <t>3. Ημερησία αποζημίωση</t>
  </si>
  <si>
    <t xml:space="preserve">5. Εισιτήρια </t>
  </si>
  <si>
    <t>4. Κράτηση ΜΤΠΥ 2%</t>
  </si>
  <si>
    <t>42ο ΒΑΘΜΟΛΟΓΙΚΟ ΚΕΝΤΡΟ ΠΥΡΓΟΥ</t>
  </si>
  <si>
    <t>ΠΥΡΓΟΣ</t>
  </si>
  <si>
    <t>ΥΠΟΥΡΓΕΙΟ ΠΑΙΔΕΙΑΣ ΚΑΙ ΘΡΗΣΚΕΥΜΑΤΩΝ</t>
  </si>
  <si>
    <t>ΠΕΡΙΦΕΡΕΙΑΚΗ ΔΙΕΥΘΥΝΣΗ ΠΡΩΤΟΒΑΘΜΙΑΣ &amp; ΔΕΥΤΕΡΟΒΑΘΜΙΑΣ ΕΚΠΑΙΔΕΥΣΗΣ</t>
  </si>
  <si>
    <t>ΔΙΕΥΘΥΝΣΗ ΔΕΥΤΕΡΟΒΑΘΜΙΑΣ ΕΚΠΑΙΔΕΥΣΗΣ ΗΛΕΙΑΣ</t>
  </si>
  <si>
    <t>………..,  ….…… /…….  /2021</t>
  </si>
  <si>
    <t>Η ΠΡΟΕΔΡΟΣ του Β.Κ.</t>
  </si>
  <si>
    <t>ΓΕΩΡΓΑΚΟΠΟΥΛΟΥ ΑΝΝΑ</t>
  </si>
  <si>
    <t>ΣΕΕ ΠΕ07 ΠΕ.Κ.Ε.Σ. ΔΥΤΙΚΗΣ ΕΛΛΑΔΑΣ</t>
  </si>
</sst>
</file>

<file path=xl/styles.xml><?xml version="1.0" encoding="utf-8"?>
<styleSheet xmlns="http://schemas.openxmlformats.org/spreadsheetml/2006/main">
  <numFmts count="4">
    <numFmt numFmtId="178" formatCode="_-* #,##0.00\ &quot;Δρχ&quot;_-;\-* #,##0.00\ &quot;Δρχ&quot;_-;_-* &quot;-&quot;??\ &quot;Δρχ&quot;_-;_-@_-"/>
    <numFmt numFmtId="180" formatCode="0.0"/>
    <numFmt numFmtId="181" formatCode="#,##0.00&quot; €&quot;"/>
    <numFmt numFmtId="185" formatCode="_-* #,##0.00\ [$€-408]_-;\-* #,##0.00\ [$€-408]_-;_-* &quot;-&quot;??\ [$€-408]_-;_-@_-"/>
  </numFmts>
  <fonts count="25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0"/>
      <name val="Calibri"/>
      <family val="2"/>
      <charset val="161"/>
    </font>
    <font>
      <u/>
      <sz val="10"/>
      <name val="Calibri"/>
      <family val="2"/>
      <charset val="161"/>
    </font>
    <font>
      <sz val="10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07">
    <xf numFmtId="0" fontId="0" fillId="0" borderId="0" xfId="0"/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9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181" fontId="14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14" fontId="16" fillId="0" borderId="0" xfId="0" applyNumberFormat="1" applyFont="1" applyFill="1" applyBorder="1" applyAlignment="1" applyProtection="1">
      <alignment vertical="center" shrinkToFit="1"/>
    </xf>
    <xf numFmtId="14" fontId="14" fillId="0" borderId="0" xfId="0" applyNumberFormat="1" applyFont="1" applyFill="1" applyBorder="1" applyAlignment="1" applyProtection="1">
      <alignment vertical="center" shrinkToFit="1"/>
    </xf>
    <xf numFmtId="14" fontId="16" fillId="0" borderId="0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vertical="center"/>
    </xf>
    <xf numFmtId="181" fontId="14" fillId="0" borderId="0" xfId="0" applyNumberFormat="1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181" fontId="16" fillId="0" borderId="0" xfId="0" applyNumberFormat="1" applyFont="1" applyFill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right" vertical="center"/>
    </xf>
    <xf numFmtId="2" fontId="14" fillId="0" borderId="0" xfId="0" applyNumberFormat="1" applyFont="1" applyFill="1" applyAlignment="1" applyProtection="1">
      <alignment vertical="center"/>
    </xf>
    <xf numFmtId="180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2" fontId="14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/>
    </xf>
    <xf numFmtId="0" fontId="3" fillId="0" borderId="0" xfId="0" applyFont="1"/>
    <xf numFmtId="0" fontId="18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" fillId="0" borderId="0" xfId="0" applyFont="1"/>
    <xf numFmtId="0" fontId="16" fillId="0" borderId="1" xfId="0" applyFont="1" applyFill="1" applyBorder="1" applyAlignment="1" applyProtection="1">
      <alignment horizontal="center" vertical="center" wrapText="1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8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185" fontId="16" fillId="0" borderId="1" xfId="0" applyNumberFormat="1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185" fontId="16" fillId="0" borderId="1" xfId="0" applyNumberFormat="1" applyFont="1" applyFill="1" applyBorder="1" applyAlignment="1" applyProtection="1">
      <alignment horizontal="center" vertical="center"/>
      <protection locked="0"/>
    </xf>
    <xf numFmtId="185" fontId="16" fillId="0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 vertical="center"/>
    </xf>
    <xf numFmtId="180" fontId="14" fillId="0" borderId="1" xfId="0" applyNumberFormat="1" applyFont="1" applyFill="1" applyBorder="1" applyAlignment="1" applyProtection="1">
      <alignment horizontal="center" vertical="center"/>
    </xf>
    <xf numFmtId="185" fontId="14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 vertical="center" wrapText="1"/>
    </xf>
    <xf numFmtId="185" fontId="14" fillId="0" borderId="0" xfId="0" applyNumberFormat="1" applyFont="1" applyFill="1" applyAlignment="1" applyProtection="1">
      <alignment horizontal="right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</xf>
    <xf numFmtId="0" fontId="24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49" fontId="21" fillId="0" borderId="1" xfId="0" applyNumberFormat="1" applyFont="1" applyBorder="1" applyAlignment="1" applyProtection="1">
      <alignment horizontal="left" vertical="center"/>
      <protection locked="0"/>
    </xf>
    <xf numFmtId="49" fontId="21" fillId="0" borderId="1" xfId="0" quotePrefix="1" applyNumberFormat="1" applyFont="1" applyBorder="1" applyAlignment="1" applyProtection="1">
      <alignment horizontal="left" vertical="center"/>
      <protection locked="0"/>
    </xf>
    <xf numFmtId="0" fontId="21" fillId="0" borderId="1" xfId="0" quotePrefix="1" applyFont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2" fontId="14" fillId="0" borderId="0" xfId="0" applyNumberFormat="1" applyFont="1" applyFill="1" applyAlignment="1" applyProtection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80" fontId="14" fillId="0" borderId="9" xfId="0" applyNumberFormat="1" applyFont="1" applyBorder="1" applyAlignment="1" applyProtection="1">
      <alignment horizontal="center" vertical="center"/>
      <protection locked="0"/>
    </xf>
    <xf numFmtId="18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</cellXfs>
  <cellStyles count="2">
    <cellStyle name="Κανονικό" xfId="0" builtinId="0"/>
    <cellStyle name="Νόμισμα" xfId="1" builtinId="4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topLeftCell="A7" zoomScale="90" zoomScaleNormal="100" zoomScaleSheetLayoutView="90" workbookViewId="0">
      <selection activeCell="B54" sqref="B54"/>
    </sheetView>
  </sheetViews>
  <sheetFormatPr defaultRowHeight="15"/>
  <cols>
    <col min="1" max="1" width="9.140625" style="5"/>
    <col min="2" max="2" width="45.5703125" style="5" customWidth="1"/>
    <col min="3" max="3" width="14.28515625" style="5" customWidth="1"/>
    <col min="4" max="4" width="8.42578125" style="5" customWidth="1"/>
    <col min="5" max="5" width="6.5703125" style="5" customWidth="1"/>
    <col min="6" max="6" width="7.85546875" style="5" customWidth="1"/>
    <col min="7" max="7" width="10.42578125" style="5" customWidth="1"/>
    <col min="8" max="8" width="10.140625" style="5" customWidth="1"/>
    <col min="9" max="9" width="10.42578125" style="5" customWidth="1"/>
    <col min="10" max="10" width="11.140625" style="5" customWidth="1"/>
    <col min="11" max="11" width="9.5703125" style="5" customWidth="1"/>
    <col min="12" max="12" width="10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33"/>
      <c r="G1" s="33"/>
      <c r="H1" s="33"/>
      <c r="I1" s="15"/>
    </row>
    <row r="2" spans="1:19" ht="12.75" customHeight="1">
      <c r="A2" s="83" t="s">
        <v>0</v>
      </c>
      <c r="B2" s="83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34"/>
      <c r="P2" s="4"/>
      <c r="Q2" s="3"/>
      <c r="R2" s="3"/>
      <c r="S2" s="3"/>
    </row>
    <row r="3" spans="1:19" ht="15.75" customHeight="1">
      <c r="A3" s="83" t="s">
        <v>62</v>
      </c>
      <c r="B3" s="83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34"/>
      <c r="P3" s="4"/>
      <c r="Q3" s="3"/>
      <c r="R3" s="3"/>
      <c r="S3" s="3"/>
    </row>
    <row r="4" spans="1:19" ht="12.75" customHeight="1">
      <c r="A4" s="83" t="s">
        <v>63</v>
      </c>
      <c r="B4" s="83"/>
      <c r="C4" s="83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83" t="s">
        <v>1</v>
      </c>
      <c r="B5" s="83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83" t="s">
        <v>64</v>
      </c>
      <c r="B6" s="83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88" t="s">
        <v>60</v>
      </c>
      <c r="B7" s="88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55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89" t="s">
        <v>36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73" t="s">
        <v>15</v>
      </c>
      <c r="B11" s="73"/>
      <c r="C11" s="80"/>
      <c r="D11" s="80"/>
      <c r="E11" s="80"/>
      <c r="F11" s="80"/>
      <c r="G11" s="73" t="s">
        <v>21</v>
      </c>
      <c r="H11" s="73"/>
      <c r="I11" s="73"/>
      <c r="J11" s="101"/>
      <c r="K11" s="101"/>
      <c r="L11" s="91" t="s">
        <v>20</v>
      </c>
      <c r="M11" s="91"/>
      <c r="N11" s="92"/>
    </row>
    <row r="12" spans="1:19" ht="24.95" customHeight="1">
      <c r="A12" s="73" t="s">
        <v>14</v>
      </c>
      <c r="B12" s="73"/>
      <c r="C12" s="80"/>
      <c r="D12" s="80"/>
      <c r="E12" s="80"/>
      <c r="F12" s="80"/>
      <c r="G12" s="102" t="s">
        <v>51</v>
      </c>
      <c r="H12" s="103"/>
      <c r="I12" s="103"/>
      <c r="J12" s="103"/>
      <c r="K12" s="104"/>
      <c r="L12" s="93"/>
      <c r="M12" s="93"/>
      <c r="N12" s="94"/>
    </row>
    <row r="13" spans="1:19" ht="24.95" customHeight="1">
      <c r="A13" s="73" t="s">
        <v>48</v>
      </c>
      <c r="B13" s="73"/>
      <c r="C13" s="80"/>
      <c r="D13" s="80"/>
      <c r="E13" s="80"/>
      <c r="F13" s="80"/>
      <c r="G13" s="105"/>
      <c r="H13" s="105"/>
      <c r="I13" s="105"/>
      <c r="J13" s="105"/>
      <c r="K13" s="105"/>
      <c r="L13" s="91" t="s">
        <v>24</v>
      </c>
      <c r="M13" s="91"/>
      <c r="N13" s="92"/>
    </row>
    <row r="14" spans="1:19" ht="24.95" customHeight="1">
      <c r="A14" s="73" t="s">
        <v>17</v>
      </c>
      <c r="B14" s="73"/>
      <c r="C14" s="86"/>
      <c r="D14" s="86"/>
      <c r="E14" s="86"/>
      <c r="F14" s="86"/>
      <c r="G14" s="102" t="s">
        <v>52</v>
      </c>
      <c r="H14" s="103"/>
      <c r="I14" s="104"/>
      <c r="J14" s="101"/>
      <c r="K14" s="101"/>
      <c r="L14" s="77" t="s">
        <v>61</v>
      </c>
      <c r="M14" s="77"/>
      <c r="N14" s="78"/>
    </row>
    <row r="15" spans="1:19" ht="24.95" customHeight="1">
      <c r="A15" s="73" t="s">
        <v>16</v>
      </c>
      <c r="B15" s="73"/>
      <c r="C15" s="80"/>
      <c r="D15" s="80"/>
      <c r="E15" s="80"/>
      <c r="F15" s="80"/>
      <c r="G15" s="106" t="s">
        <v>22</v>
      </c>
      <c r="H15" s="106"/>
      <c r="I15" s="106"/>
      <c r="J15" s="106"/>
      <c r="K15" s="106"/>
      <c r="L15" s="95" t="s">
        <v>25</v>
      </c>
      <c r="M15" s="96"/>
      <c r="N15" s="99"/>
    </row>
    <row r="16" spans="1:19" ht="24.95" customHeight="1">
      <c r="A16" s="73" t="s">
        <v>19</v>
      </c>
      <c r="B16" s="73"/>
      <c r="C16" s="84"/>
      <c r="D16" s="85"/>
      <c r="E16" s="85"/>
      <c r="F16" s="85"/>
      <c r="G16" s="105"/>
      <c r="H16" s="105"/>
      <c r="I16" s="105"/>
      <c r="J16" s="105"/>
      <c r="K16" s="105"/>
      <c r="L16" s="97" t="s">
        <v>32</v>
      </c>
      <c r="M16" s="98"/>
      <c r="N16" s="100"/>
    </row>
    <row r="17" spans="1:15" ht="24.95" customHeight="1">
      <c r="A17" s="73" t="s">
        <v>27</v>
      </c>
      <c r="B17" s="73"/>
      <c r="C17" s="76"/>
      <c r="D17" s="77"/>
      <c r="E17" s="77"/>
      <c r="F17" s="77"/>
      <c r="G17" s="77"/>
      <c r="H17" s="77"/>
      <c r="I17" s="77"/>
      <c r="J17" s="77"/>
      <c r="K17" s="78"/>
      <c r="N17" s="35"/>
    </row>
    <row r="18" spans="1:15" ht="24.95" customHeight="1">
      <c r="A18" s="73" t="s">
        <v>23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N18" s="35"/>
    </row>
    <row r="20" spans="1:15" ht="24.95" customHeight="1">
      <c r="A20" s="5" t="s">
        <v>40</v>
      </c>
      <c r="D20" s="81" t="str">
        <f>A7</f>
        <v>42ο ΒΑΘΜΟΛΟΓΙΚΟ ΚΕΝΤΡΟ ΠΥΡΓΟΥ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36"/>
    </row>
    <row r="21" spans="1:15" ht="24.95" customHeight="1">
      <c r="A21" s="79" t="s">
        <v>39</v>
      </c>
      <c r="B21" s="79"/>
      <c r="C21" s="7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36"/>
    </row>
    <row r="23" spans="1:15" ht="105" customHeight="1">
      <c r="A23" s="68"/>
      <c r="B23" s="69" t="s">
        <v>11</v>
      </c>
      <c r="C23" s="69" t="s">
        <v>9</v>
      </c>
      <c r="D23" s="87" t="s">
        <v>2</v>
      </c>
      <c r="E23" s="87"/>
      <c r="F23" s="87"/>
      <c r="G23" s="69" t="s">
        <v>3</v>
      </c>
      <c r="H23" s="70" t="s">
        <v>4</v>
      </c>
      <c r="I23" s="69" t="s">
        <v>53</v>
      </c>
      <c r="J23" s="70" t="s">
        <v>12</v>
      </c>
      <c r="K23" s="70" t="s">
        <v>10</v>
      </c>
      <c r="L23" s="70" t="s">
        <v>5</v>
      </c>
      <c r="M23" s="70" t="s">
        <v>54</v>
      </c>
      <c r="N23" s="70" t="s">
        <v>6</v>
      </c>
    </row>
    <row r="24" spans="1:15" ht="24.95" customHeight="1">
      <c r="A24" s="47" t="str">
        <f>IF(C24&lt;&gt;"",1,"")</f>
        <v/>
      </c>
      <c r="B24" s="57" t="str">
        <f>IF(C24&lt;&gt;"",CONCATENATE(L$12," - ",L$14," - ",L$12)," ")</f>
        <v xml:space="preserve"> </v>
      </c>
      <c r="C24" s="58"/>
      <c r="D24" s="59" t="str">
        <f>IF(C24&lt;&gt;"",$N$15,"")</f>
        <v/>
      </c>
      <c r="E24" s="60" t="s">
        <v>7</v>
      </c>
      <c r="F24" s="59" t="str">
        <f>D24</f>
        <v/>
      </c>
      <c r="G24" s="59" t="str">
        <f>IF(C24&lt;&gt;"",SUM(D24,F24),"")</f>
        <v/>
      </c>
      <c r="H24" s="61" t="str">
        <f>IF(C24&lt;&gt;"",ROUND(SUM(D24,F24)*0.15,2),"")</f>
        <v/>
      </c>
      <c r="I24" s="62" t="str">
        <f>IF(C24&lt;&gt;"",IF($N$15&gt;=50,1,""),"")</f>
        <v/>
      </c>
      <c r="J24" s="61" t="str">
        <f>IF(C24&lt;&gt;"",IF(I24&lt;&gt;"",I24*10,0),"")</f>
        <v/>
      </c>
      <c r="K24" s="63"/>
      <c r="L24" s="61" t="str">
        <f>IF(C24&lt;&gt;"",H24+J24+K24,"")</f>
        <v/>
      </c>
      <c r="M24" s="61" t="str">
        <f>IF(C24&lt;&gt;"",IF($C$13="ΑΝΑΠΛΗΡΩΤΗΣ",0,ROUND(J24*2%,2)),"")</f>
        <v/>
      </c>
      <c r="N24" s="64" t="str">
        <f>IF(C24&lt;&gt;"",ROUND(L24-M24,2),"")</f>
        <v/>
      </c>
    </row>
    <row r="25" spans="1:15" ht="24.95" customHeight="1">
      <c r="A25" s="47" t="str">
        <f>IF(C25&lt;&gt;"",A24+1,"")</f>
        <v/>
      </c>
      <c r="B25" s="57" t="str">
        <f>IF(C25&lt;&gt;"",CONCATENATE(L$12," - ",L$14," - ",L$12)," ")</f>
        <v xml:space="preserve"> </v>
      </c>
      <c r="C25" s="58"/>
      <c r="D25" s="59" t="str">
        <f t="shared" ref="D25:D38" si="0">IF(C25&lt;&gt;"",$N$15,"")</f>
        <v/>
      </c>
      <c r="E25" s="60" t="s">
        <v>7</v>
      </c>
      <c r="F25" s="59" t="str">
        <f t="shared" ref="F25:F38" si="1">D25</f>
        <v/>
      </c>
      <c r="G25" s="59" t="str">
        <f t="shared" ref="G25:G38" si="2">IF(C25&lt;&gt;"",SUM(D25,F25),"")</f>
        <v/>
      </c>
      <c r="H25" s="61" t="str">
        <f t="shared" ref="H25:H38" si="3">IF(C25&lt;&gt;"",ROUND(SUM(D25,F25)*0.15,2),"")</f>
        <v/>
      </c>
      <c r="I25" s="62" t="str">
        <f t="shared" ref="I25:I38" si="4">IF(C25&lt;&gt;"",IF($N$15&gt;=50,1,""),"")</f>
        <v/>
      </c>
      <c r="J25" s="61" t="str">
        <f t="shared" ref="J25:J38" si="5">IF(C25&lt;&gt;"",IF(I25&lt;&gt;"",I25*10,0),"")</f>
        <v/>
      </c>
      <c r="K25" s="63"/>
      <c r="L25" s="61" t="str">
        <f t="shared" ref="L25:L38" si="6">IF(C25&lt;&gt;"",H25+J25+K25,"")</f>
        <v/>
      </c>
      <c r="M25" s="61" t="str">
        <f t="shared" ref="M25:M38" si="7">IF(C25&lt;&gt;"",IF($C$13="ΑΝΑΠΛΗΡΩΤΗΣ",0,ROUND(J25*2%,2)),"")</f>
        <v/>
      </c>
      <c r="N25" s="64" t="str">
        <f t="shared" ref="N25:N38" si="8">IF(C25&lt;&gt;"",ROUND(L25-M25,2),"")</f>
        <v/>
      </c>
    </row>
    <row r="26" spans="1:15" ht="24.95" customHeight="1">
      <c r="A26" s="47" t="str">
        <f t="shared" ref="A26:A38" si="9">IF(C26&lt;&gt;"",A25+1,"")</f>
        <v/>
      </c>
      <c r="B26" s="57" t="str">
        <f t="shared" ref="B26:B38" si="10">IF(C26&lt;&gt;"",CONCATENATE(L$12," - ",L$14," - ",L$12)," ")</f>
        <v xml:space="preserve"> </v>
      </c>
      <c r="C26" s="58"/>
      <c r="D26" s="59" t="str">
        <f t="shared" si="0"/>
        <v/>
      </c>
      <c r="E26" s="60" t="s">
        <v>7</v>
      </c>
      <c r="F26" s="59" t="str">
        <f t="shared" si="1"/>
        <v/>
      </c>
      <c r="G26" s="59" t="str">
        <f t="shared" si="2"/>
        <v/>
      </c>
      <c r="H26" s="61" t="str">
        <f t="shared" si="3"/>
        <v/>
      </c>
      <c r="I26" s="62" t="str">
        <f t="shared" si="4"/>
        <v/>
      </c>
      <c r="J26" s="61" t="str">
        <f t="shared" si="5"/>
        <v/>
      </c>
      <c r="K26" s="63"/>
      <c r="L26" s="61" t="str">
        <f t="shared" si="6"/>
        <v/>
      </c>
      <c r="M26" s="61" t="str">
        <f t="shared" si="7"/>
        <v/>
      </c>
      <c r="N26" s="64" t="str">
        <f t="shared" si="8"/>
        <v/>
      </c>
    </row>
    <row r="27" spans="1:15" ht="24.95" customHeight="1">
      <c r="A27" s="47" t="str">
        <f t="shared" si="9"/>
        <v/>
      </c>
      <c r="B27" s="57" t="str">
        <f t="shared" si="10"/>
        <v xml:space="preserve"> </v>
      </c>
      <c r="C27" s="58"/>
      <c r="D27" s="59" t="str">
        <f t="shared" si="0"/>
        <v/>
      </c>
      <c r="E27" s="60" t="s">
        <v>7</v>
      </c>
      <c r="F27" s="59" t="str">
        <f t="shared" si="1"/>
        <v/>
      </c>
      <c r="G27" s="59" t="str">
        <f t="shared" si="2"/>
        <v/>
      </c>
      <c r="H27" s="61" t="str">
        <f t="shared" si="3"/>
        <v/>
      </c>
      <c r="I27" s="62" t="str">
        <f t="shared" si="4"/>
        <v/>
      </c>
      <c r="J27" s="61" t="str">
        <f t="shared" si="5"/>
        <v/>
      </c>
      <c r="K27" s="63"/>
      <c r="L27" s="61" t="str">
        <f t="shared" si="6"/>
        <v/>
      </c>
      <c r="M27" s="61" t="str">
        <f t="shared" si="7"/>
        <v/>
      </c>
      <c r="N27" s="64" t="str">
        <f t="shared" si="8"/>
        <v/>
      </c>
    </row>
    <row r="28" spans="1:15" ht="24.95" customHeight="1">
      <c r="A28" s="47" t="str">
        <f t="shared" si="9"/>
        <v/>
      </c>
      <c r="B28" s="57" t="str">
        <f t="shared" si="10"/>
        <v xml:space="preserve"> </v>
      </c>
      <c r="C28" s="58"/>
      <c r="D28" s="59" t="str">
        <f t="shared" si="0"/>
        <v/>
      </c>
      <c r="E28" s="60" t="s">
        <v>7</v>
      </c>
      <c r="F28" s="59" t="str">
        <f t="shared" si="1"/>
        <v/>
      </c>
      <c r="G28" s="59" t="str">
        <f t="shared" si="2"/>
        <v/>
      </c>
      <c r="H28" s="61" t="str">
        <f t="shared" si="3"/>
        <v/>
      </c>
      <c r="I28" s="62" t="str">
        <f t="shared" si="4"/>
        <v/>
      </c>
      <c r="J28" s="61" t="str">
        <f t="shared" si="5"/>
        <v/>
      </c>
      <c r="K28" s="63"/>
      <c r="L28" s="61" t="str">
        <f t="shared" si="6"/>
        <v/>
      </c>
      <c r="M28" s="61" t="str">
        <f t="shared" si="7"/>
        <v/>
      </c>
      <c r="N28" s="64" t="str">
        <f t="shared" si="8"/>
        <v/>
      </c>
    </row>
    <row r="29" spans="1:15" ht="24.95" customHeight="1">
      <c r="A29" s="47" t="str">
        <f t="shared" si="9"/>
        <v/>
      </c>
      <c r="B29" s="57" t="str">
        <f t="shared" si="10"/>
        <v xml:space="preserve"> </v>
      </c>
      <c r="C29" s="58"/>
      <c r="D29" s="59" t="str">
        <f t="shared" si="0"/>
        <v/>
      </c>
      <c r="E29" s="60" t="s">
        <v>7</v>
      </c>
      <c r="F29" s="59" t="str">
        <f t="shared" si="1"/>
        <v/>
      </c>
      <c r="G29" s="59" t="str">
        <f t="shared" si="2"/>
        <v/>
      </c>
      <c r="H29" s="61" t="str">
        <f t="shared" si="3"/>
        <v/>
      </c>
      <c r="I29" s="62" t="str">
        <f t="shared" si="4"/>
        <v/>
      </c>
      <c r="J29" s="61" t="str">
        <f t="shared" si="5"/>
        <v/>
      </c>
      <c r="K29" s="63"/>
      <c r="L29" s="61" t="str">
        <f t="shared" si="6"/>
        <v/>
      </c>
      <c r="M29" s="61" t="str">
        <f t="shared" si="7"/>
        <v/>
      </c>
      <c r="N29" s="64" t="str">
        <f t="shared" si="8"/>
        <v/>
      </c>
    </row>
    <row r="30" spans="1:15" ht="24.95" customHeight="1">
      <c r="A30" s="47" t="str">
        <f t="shared" si="9"/>
        <v/>
      </c>
      <c r="B30" s="57" t="str">
        <f t="shared" si="10"/>
        <v xml:space="preserve"> </v>
      </c>
      <c r="C30" s="58"/>
      <c r="D30" s="59" t="str">
        <f t="shared" si="0"/>
        <v/>
      </c>
      <c r="E30" s="60" t="s">
        <v>7</v>
      </c>
      <c r="F30" s="59" t="str">
        <f t="shared" si="1"/>
        <v/>
      </c>
      <c r="G30" s="59" t="str">
        <f t="shared" si="2"/>
        <v/>
      </c>
      <c r="H30" s="61" t="str">
        <f t="shared" si="3"/>
        <v/>
      </c>
      <c r="I30" s="62" t="str">
        <f t="shared" si="4"/>
        <v/>
      </c>
      <c r="J30" s="61" t="str">
        <f t="shared" si="5"/>
        <v/>
      </c>
      <c r="K30" s="63"/>
      <c r="L30" s="61" t="str">
        <f t="shared" si="6"/>
        <v/>
      </c>
      <c r="M30" s="61" t="str">
        <f t="shared" si="7"/>
        <v/>
      </c>
      <c r="N30" s="64" t="str">
        <f t="shared" si="8"/>
        <v/>
      </c>
    </row>
    <row r="31" spans="1:15" ht="24.95" customHeight="1">
      <c r="A31" s="47" t="str">
        <f t="shared" si="9"/>
        <v/>
      </c>
      <c r="B31" s="57" t="str">
        <f t="shared" si="10"/>
        <v xml:space="preserve"> </v>
      </c>
      <c r="C31" s="58"/>
      <c r="D31" s="59" t="str">
        <f t="shared" si="0"/>
        <v/>
      </c>
      <c r="E31" s="60" t="s">
        <v>7</v>
      </c>
      <c r="F31" s="59" t="str">
        <f t="shared" si="1"/>
        <v/>
      </c>
      <c r="G31" s="59" t="str">
        <f t="shared" si="2"/>
        <v/>
      </c>
      <c r="H31" s="61" t="str">
        <f t="shared" si="3"/>
        <v/>
      </c>
      <c r="I31" s="62" t="str">
        <f t="shared" si="4"/>
        <v/>
      </c>
      <c r="J31" s="61" t="str">
        <f t="shared" si="5"/>
        <v/>
      </c>
      <c r="K31" s="63"/>
      <c r="L31" s="61" t="str">
        <f t="shared" si="6"/>
        <v/>
      </c>
      <c r="M31" s="61" t="str">
        <f t="shared" si="7"/>
        <v/>
      </c>
      <c r="N31" s="64" t="str">
        <f t="shared" si="8"/>
        <v/>
      </c>
    </row>
    <row r="32" spans="1:15" ht="24.95" customHeight="1">
      <c r="A32" s="47" t="str">
        <f t="shared" si="9"/>
        <v/>
      </c>
      <c r="B32" s="57" t="str">
        <f t="shared" si="10"/>
        <v xml:space="preserve"> </v>
      </c>
      <c r="C32" s="58"/>
      <c r="D32" s="59" t="str">
        <f t="shared" si="0"/>
        <v/>
      </c>
      <c r="E32" s="60" t="s">
        <v>7</v>
      </c>
      <c r="F32" s="59" t="str">
        <f t="shared" si="1"/>
        <v/>
      </c>
      <c r="G32" s="59" t="str">
        <f t="shared" si="2"/>
        <v/>
      </c>
      <c r="H32" s="61" t="str">
        <f t="shared" si="3"/>
        <v/>
      </c>
      <c r="I32" s="62" t="str">
        <f t="shared" si="4"/>
        <v/>
      </c>
      <c r="J32" s="61" t="str">
        <f t="shared" si="5"/>
        <v/>
      </c>
      <c r="K32" s="63"/>
      <c r="L32" s="61" t="str">
        <f t="shared" si="6"/>
        <v/>
      </c>
      <c r="M32" s="61" t="str">
        <f t="shared" si="7"/>
        <v/>
      </c>
      <c r="N32" s="64" t="str">
        <f t="shared" si="8"/>
        <v/>
      </c>
    </row>
    <row r="33" spans="1:21" ht="24.95" customHeight="1">
      <c r="A33" s="47" t="str">
        <f t="shared" si="9"/>
        <v/>
      </c>
      <c r="B33" s="57" t="str">
        <f t="shared" si="10"/>
        <v xml:space="preserve"> </v>
      </c>
      <c r="C33" s="58"/>
      <c r="D33" s="59" t="str">
        <f t="shared" si="0"/>
        <v/>
      </c>
      <c r="E33" s="60" t="s">
        <v>7</v>
      </c>
      <c r="F33" s="59" t="str">
        <f t="shared" si="1"/>
        <v/>
      </c>
      <c r="G33" s="59" t="str">
        <f t="shared" si="2"/>
        <v/>
      </c>
      <c r="H33" s="61" t="str">
        <f t="shared" si="3"/>
        <v/>
      </c>
      <c r="I33" s="62" t="str">
        <f t="shared" si="4"/>
        <v/>
      </c>
      <c r="J33" s="61" t="str">
        <f t="shared" si="5"/>
        <v/>
      </c>
      <c r="K33" s="63"/>
      <c r="L33" s="61" t="str">
        <f t="shared" si="6"/>
        <v/>
      </c>
      <c r="M33" s="61" t="str">
        <f t="shared" si="7"/>
        <v/>
      </c>
      <c r="N33" s="64" t="str">
        <f t="shared" si="8"/>
        <v/>
      </c>
    </row>
    <row r="34" spans="1:21" ht="24.95" customHeight="1">
      <c r="A34" s="47" t="str">
        <f t="shared" si="9"/>
        <v/>
      </c>
      <c r="B34" s="57" t="str">
        <f t="shared" si="10"/>
        <v xml:space="preserve"> </v>
      </c>
      <c r="C34" s="58"/>
      <c r="D34" s="59" t="str">
        <f t="shared" si="0"/>
        <v/>
      </c>
      <c r="E34" s="60" t="s">
        <v>7</v>
      </c>
      <c r="F34" s="59" t="str">
        <f t="shared" si="1"/>
        <v/>
      </c>
      <c r="G34" s="59" t="str">
        <f t="shared" si="2"/>
        <v/>
      </c>
      <c r="H34" s="61" t="str">
        <f t="shared" si="3"/>
        <v/>
      </c>
      <c r="I34" s="62" t="str">
        <f t="shared" si="4"/>
        <v/>
      </c>
      <c r="J34" s="61" t="str">
        <f t="shared" si="5"/>
        <v/>
      </c>
      <c r="K34" s="63"/>
      <c r="L34" s="61" t="str">
        <f t="shared" si="6"/>
        <v/>
      </c>
      <c r="M34" s="61" t="str">
        <f t="shared" si="7"/>
        <v/>
      </c>
      <c r="N34" s="64" t="str">
        <f t="shared" si="8"/>
        <v/>
      </c>
    </row>
    <row r="35" spans="1:21" ht="24.95" customHeight="1">
      <c r="A35" s="47" t="str">
        <f t="shared" si="9"/>
        <v/>
      </c>
      <c r="B35" s="57" t="str">
        <f t="shared" si="10"/>
        <v xml:space="preserve"> </v>
      </c>
      <c r="C35" s="58"/>
      <c r="D35" s="59" t="str">
        <f t="shared" si="0"/>
        <v/>
      </c>
      <c r="E35" s="60" t="s">
        <v>7</v>
      </c>
      <c r="F35" s="59" t="str">
        <f t="shared" si="1"/>
        <v/>
      </c>
      <c r="G35" s="59" t="str">
        <f t="shared" si="2"/>
        <v/>
      </c>
      <c r="H35" s="61" t="str">
        <f t="shared" si="3"/>
        <v/>
      </c>
      <c r="I35" s="62" t="str">
        <f t="shared" si="4"/>
        <v/>
      </c>
      <c r="J35" s="61" t="str">
        <f t="shared" si="5"/>
        <v/>
      </c>
      <c r="K35" s="63"/>
      <c r="L35" s="61" t="str">
        <f t="shared" si="6"/>
        <v/>
      </c>
      <c r="M35" s="61" t="str">
        <f t="shared" si="7"/>
        <v/>
      </c>
      <c r="N35" s="64" t="str">
        <f t="shared" si="8"/>
        <v/>
      </c>
    </row>
    <row r="36" spans="1:21" ht="24.95" customHeight="1">
      <c r="A36" s="47" t="str">
        <f t="shared" si="9"/>
        <v/>
      </c>
      <c r="B36" s="57" t="str">
        <f t="shared" si="10"/>
        <v xml:space="preserve"> </v>
      </c>
      <c r="C36" s="58"/>
      <c r="D36" s="59" t="str">
        <f t="shared" si="0"/>
        <v/>
      </c>
      <c r="E36" s="60" t="s">
        <v>7</v>
      </c>
      <c r="F36" s="59" t="str">
        <f t="shared" si="1"/>
        <v/>
      </c>
      <c r="G36" s="59" t="str">
        <f t="shared" si="2"/>
        <v/>
      </c>
      <c r="H36" s="61" t="str">
        <f t="shared" si="3"/>
        <v/>
      </c>
      <c r="I36" s="62" t="str">
        <f t="shared" si="4"/>
        <v/>
      </c>
      <c r="J36" s="61" t="str">
        <f t="shared" si="5"/>
        <v/>
      </c>
      <c r="K36" s="63"/>
      <c r="L36" s="61" t="str">
        <f t="shared" si="6"/>
        <v/>
      </c>
      <c r="M36" s="61" t="str">
        <f t="shared" si="7"/>
        <v/>
      </c>
      <c r="N36" s="64" t="str">
        <f t="shared" si="8"/>
        <v/>
      </c>
    </row>
    <row r="37" spans="1:21" ht="24.95" customHeight="1">
      <c r="A37" s="47" t="str">
        <f t="shared" si="9"/>
        <v/>
      </c>
      <c r="B37" s="57" t="str">
        <f t="shared" si="10"/>
        <v xml:space="preserve"> </v>
      </c>
      <c r="C37" s="58"/>
      <c r="D37" s="59" t="str">
        <f t="shared" si="0"/>
        <v/>
      </c>
      <c r="E37" s="60" t="s">
        <v>7</v>
      </c>
      <c r="F37" s="59" t="str">
        <f t="shared" si="1"/>
        <v/>
      </c>
      <c r="G37" s="59" t="str">
        <f t="shared" si="2"/>
        <v/>
      </c>
      <c r="H37" s="61" t="str">
        <f t="shared" si="3"/>
        <v/>
      </c>
      <c r="I37" s="62" t="str">
        <f t="shared" si="4"/>
        <v/>
      </c>
      <c r="J37" s="61" t="str">
        <f t="shared" si="5"/>
        <v/>
      </c>
      <c r="K37" s="63"/>
      <c r="L37" s="61" t="str">
        <f t="shared" si="6"/>
        <v/>
      </c>
      <c r="M37" s="61" t="str">
        <f t="shared" si="7"/>
        <v/>
      </c>
      <c r="N37" s="64" t="str">
        <f t="shared" si="8"/>
        <v/>
      </c>
    </row>
    <row r="38" spans="1:21" ht="24.95" customHeight="1">
      <c r="A38" s="47" t="str">
        <f t="shared" si="9"/>
        <v/>
      </c>
      <c r="B38" s="57" t="str">
        <f t="shared" si="10"/>
        <v xml:space="preserve"> </v>
      </c>
      <c r="C38" s="58"/>
      <c r="D38" s="59" t="str">
        <f t="shared" si="0"/>
        <v/>
      </c>
      <c r="E38" s="60" t="s">
        <v>7</v>
      </c>
      <c r="F38" s="59" t="str">
        <f t="shared" si="1"/>
        <v/>
      </c>
      <c r="G38" s="59" t="str">
        <f t="shared" si="2"/>
        <v/>
      </c>
      <c r="H38" s="61" t="str">
        <f t="shared" si="3"/>
        <v/>
      </c>
      <c r="I38" s="62" t="str">
        <f t="shared" si="4"/>
        <v/>
      </c>
      <c r="J38" s="61" t="str">
        <f t="shared" si="5"/>
        <v/>
      </c>
      <c r="K38" s="63"/>
      <c r="L38" s="61" t="str">
        <f t="shared" si="6"/>
        <v/>
      </c>
      <c r="M38" s="61" t="str">
        <f t="shared" si="7"/>
        <v/>
      </c>
      <c r="N38" s="64" t="str">
        <f t="shared" si="8"/>
        <v/>
      </c>
    </row>
    <row r="39" spans="1:21" ht="24.95" customHeight="1">
      <c r="A39" s="47"/>
      <c r="B39" s="8" t="s">
        <v>13</v>
      </c>
      <c r="C39" s="8"/>
      <c r="D39" s="65"/>
      <c r="E39" s="8"/>
      <c r="F39" s="65"/>
      <c r="G39" s="66" t="str">
        <f>IF(SUM(G24:G38)&gt;0,SUM(G24:G38),"")</f>
        <v/>
      </c>
      <c r="H39" s="67" t="str">
        <f>IF(SUM(H24:H38)&gt;0,SUM(H24:H38),"")</f>
        <v/>
      </c>
      <c r="I39" s="72" t="str">
        <f t="shared" ref="I39:N39" si="11">IF(SUM(I24:I38)&gt;0,SUM(I24:I38),"")</f>
        <v/>
      </c>
      <c r="J39" s="67" t="str">
        <f t="shared" si="11"/>
        <v/>
      </c>
      <c r="K39" s="67" t="str">
        <f t="shared" si="11"/>
        <v/>
      </c>
      <c r="L39" s="67" t="str">
        <f t="shared" si="11"/>
        <v/>
      </c>
      <c r="M39" s="67" t="str">
        <f t="shared" si="11"/>
        <v/>
      </c>
      <c r="N39" s="67" t="str">
        <f t="shared" si="11"/>
        <v/>
      </c>
    </row>
    <row r="40" spans="1:21" ht="18" customHeight="1"/>
    <row r="41" spans="1:21" ht="20.100000000000001" customHeight="1">
      <c r="B41" s="6" t="s">
        <v>33</v>
      </c>
      <c r="F41" s="27" t="s">
        <v>8</v>
      </c>
      <c r="G41" s="37"/>
      <c r="H41" s="37"/>
      <c r="I41" s="38"/>
      <c r="J41" s="39"/>
      <c r="K41" s="21"/>
      <c r="L41" s="27"/>
      <c r="M41" s="27"/>
      <c r="N41" s="21"/>
      <c r="O41" s="27"/>
      <c r="P41" s="27"/>
      <c r="Q41" s="27"/>
      <c r="R41" s="27"/>
      <c r="S41" s="38"/>
      <c r="U41" s="40"/>
    </row>
    <row r="42" spans="1:21" ht="20.100000000000001" customHeight="1">
      <c r="B42" s="9" t="s">
        <v>44</v>
      </c>
      <c r="C42" s="11"/>
      <c r="D42" s="11"/>
      <c r="E42" s="11"/>
      <c r="F42" s="10" t="s">
        <v>55</v>
      </c>
      <c r="G42" s="11"/>
      <c r="H42" s="11"/>
      <c r="I42" s="6"/>
      <c r="J42" s="9"/>
      <c r="K42" s="21"/>
      <c r="L42" s="10"/>
      <c r="M42" s="10"/>
      <c r="N42" s="71" t="str">
        <f>+H39</f>
        <v/>
      </c>
      <c r="O42" s="41"/>
      <c r="P42" s="41"/>
      <c r="Q42" s="41"/>
      <c r="S42" s="41"/>
      <c r="U42" s="42"/>
    </row>
    <row r="43" spans="1:21" ht="20.100000000000001" customHeight="1">
      <c r="B43" s="5" t="s">
        <v>26</v>
      </c>
      <c r="C43" s="11"/>
      <c r="D43" s="11"/>
      <c r="E43" s="11"/>
      <c r="F43" s="10" t="s">
        <v>56</v>
      </c>
      <c r="G43" s="11"/>
      <c r="H43" s="11"/>
      <c r="I43" s="46"/>
      <c r="J43" s="21"/>
      <c r="K43" s="21"/>
      <c r="L43" s="10"/>
      <c r="M43" s="10"/>
      <c r="N43" s="28" t="str">
        <f>I39</f>
        <v/>
      </c>
      <c r="O43" s="41"/>
      <c r="P43" s="41"/>
      <c r="Q43" s="41"/>
      <c r="S43" s="41"/>
    </row>
    <row r="44" spans="1:21" ht="20.100000000000001" customHeight="1">
      <c r="B44" s="9" t="s">
        <v>34</v>
      </c>
      <c r="C44" s="43"/>
      <c r="D44" s="43"/>
      <c r="E44" s="43"/>
      <c r="F44" s="10" t="s">
        <v>57</v>
      </c>
      <c r="G44" s="49"/>
      <c r="H44" s="49"/>
      <c r="I44" s="46"/>
      <c r="J44" s="21"/>
      <c r="K44" s="21"/>
      <c r="L44" s="10"/>
      <c r="M44" s="10"/>
      <c r="N44" s="71" t="str">
        <f>+J39</f>
        <v/>
      </c>
      <c r="O44" s="41"/>
      <c r="P44" s="41"/>
      <c r="Q44" s="41"/>
      <c r="S44" s="41"/>
    </row>
    <row r="45" spans="1:21" ht="20.100000000000001" customHeight="1">
      <c r="B45" s="25" t="s">
        <v>35</v>
      </c>
      <c r="C45" s="23"/>
      <c r="D45" s="23"/>
      <c r="E45" s="23"/>
      <c r="F45" s="10" t="s">
        <v>59</v>
      </c>
      <c r="G45" s="23"/>
      <c r="H45" s="13"/>
      <c r="I45" s="46"/>
      <c r="J45" s="21"/>
      <c r="K45" s="21"/>
      <c r="L45" s="10"/>
      <c r="M45" s="10"/>
      <c r="N45" s="71" t="str">
        <f>+M39</f>
        <v/>
      </c>
      <c r="O45" s="41"/>
      <c r="P45" s="41"/>
      <c r="Q45" s="41"/>
      <c r="S45" s="41"/>
    </row>
    <row r="46" spans="1:21" ht="20.100000000000001" customHeight="1">
      <c r="C46" s="23"/>
      <c r="D46" s="23"/>
      <c r="E46" s="23"/>
      <c r="F46" s="10" t="s">
        <v>58</v>
      </c>
      <c r="G46" s="23"/>
      <c r="H46" s="13"/>
      <c r="I46" s="46"/>
      <c r="J46" s="21"/>
      <c r="K46" s="21"/>
      <c r="L46" s="10"/>
      <c r="M46" s="10"/>
      <c r="N46" s="71" t="str">
        <f>K39</f>
        <v/>
      </c>
      <c r="O46" s="41"/>
      <c r="P46" s="41"/>
      <c r="Q46" s="41"/>
      <c r="S46" s="41"/>
    </row>
    <row r="47" spans="1:21" ht="20.100000000000001" customHeight="1">
      <c r="B47" s="36"/>
      <c r="C47" s="36"/>
      <c r="D47" s="36"/>
      <c r="E47" s="36"/>
      <c r="F47" s="17" t="s">
        <v>49</v>
      </c>
      <c r="G47" s="50"/>
      <c r="H47" s="51"/>
      <c r="I47" s="20"/>
      <c r="J47" s="20"/>
      <c r="K47" s="21"/>
      <c r="L47" s="17"/>
      <c r="M47" s="17"/>
      <c r="N47" s="28" t="str">
        <f>+N39</f>
        <v/>
      </c>
      <c r="O47" s="41"/>
      <c r="P47" s="41"/>
      <c r="Q47" s="41"/>
      <c r="S47" s="41"/>
    </row>
    <row r="48" spans="1:21" ht="20.100000000000001" customHeight="1">
      <c r="B48" s="53" t="s">
        <v>65</v>
      </c>
      <c r="F48" s="17"/>
      <c r="G48" s="50"/>
      <c r="H48" s="51"/>
      <c r="I48" s="20"/>
      <c r="J48" s="20"/>
      <c r="K48" s="21"/>
      <c r="L48" s="17"/>
      <c r="M48" s="17"/>
      <c r="N48" s="28"/>
      <c r="O48" s="41"/>
      <c r="P48" s="22"/>
      <c r="Q48" s="22"/>
      <c r="R48" s="22"/>
      <c r="S48" s="41"/>
    </row>
    <row r="49" spans="2:21" ht="20.100000000000001" customHeight="1">
      <c r="B49" s="16" t="s">
        <v>66</v>
      </c>
      <c r="D49" s="33"/>
      <c r="F49" s="17" t="s">
        <v>28</v>
      </c>
      <c r="G49" s="50"/>
      <c r="H49" s="51"/>
      <c r="I49" s="20"/>
      <c r="J49" s="20"/>
      <c r="K49" s="21"/>
      <c r="L49" s="17"/>
      <c r="M49" s="17"/>
      <c r="N49" s="28"/>
      <c r="O49" s="41"/>
      <c r="P49" s="11"/>
      <c r="Q49" s="11"/>
      <c r="R49" s="11"/>
      <c r="S49" s="41"/>
    </row>
    <row r="50" spans="2:21" ht="20.100000000000001" customHeight="1">
      <c r="C50" s="24"/>
      <c r="D50" s="24"/>
      <c r="E50" s="24"/>
      <c r="F50" s="17" t="s">
        <v>29</v>
      </c>
      <c r="G50" s="50"/>
      <c r="H50" s="51"/>
      <c r="I50" s="20"/>
      <c r="J50" s="20"/>
      <c r="K50" s="21"/>
      <c r="L50" s="17"/>
      <c r="M50" s="17"/>
      <c r="N50" s="28"/>
      <c r="O50" s="41"/>
      <c r="P50" s="11"/>
      <c r="Q50" s="11"/>
      <c r="R50" s="22"/>
      <c r="S50" s="41"/>
    </row>
    <row r="51" spans="2:21" ht="20.100000000000001" customHeight="1">
      <c r="B51" s="18"/>
      <c r="C51" s="6"/>
      <c r="D51" s="6"/>
      <c r="E51" s="6"/>
      <c r="F51" s="10" t="s">
        <v>30</v>
      </c>
      <c r="G51" s="50"/>
      <c r="H51" s="51"/>
      <c r="I51" s="20"/>
      <c r="J51" s="20"/>
      <c r="K51" s="21"/>
      <c r="L51" s="17"/>
      <c r="M51" s="17"/>
      <c r="N51" s="28"/>
      <c r="O51" s="41"/>
      <c r="P51" s="6"/>
      <c r="Q51" s="6"/>
      <c r="R51" s="6"/>
      <c r="S51" s="22"/>
      <c r="T51" s="22"/>
    </row>
    <row r="52" spans="2:21" ht="20.100000000000001" customHeight="1">
      <c r="B52" s="54" t="s">
        <v>67</v>
      </c>
      <c r="C52" s="6"/>
      <c r="D52" s="6"/>
      <c r="E52" s="6"/>
      <c r="F52" s="9" t="s">
        <v>18</v>
      </c>
      <c r="G52" s="50"/>
      <c r="H52" s="51"/>
      <c r="I52" s="20"/>
      <c r="J52" s="20"/>
      <c r="K52" s="21"/>
      <c r="L52" s="17"/>
      <c r="M52" s="17"/>
      <c r="N52" s="28"/>
      <c r="O52" s="41"/>
      <c r="P52" s="41"/>
      <c r="Q52" s="41"/>
      <c r="R52" s="12"/>
      <c r="S52" s="22"/>
      <c r="T52" s="22"/>
    </row>
    <row r="53" spans="2:21" ht="20.100000000000001" customHeight="1">
      <c r="B53" s="54" t="s">
        <v>68</v>
      </c>
      <c r="C53" s="26"/>
      <c r="D53" s="26"/>
      <c r="E53" s="26"/>
      <c r="F53" s="10" t="s">
        <v>31</v>
      </c>
      <c r="G53" s="36"/>
      <c r="H53" s="14"/>
      <c r="I53" s="20"/>
      <c r="J53" s="20"/>
      <c r="L53" s="10"/>
      <c r="M53" s="10"/>
      <c r="N53" s="30"/>
      <c r="O53" s="41"/>
      <c r="S53" s="22"/>
      <c r="T53" s="22"/>
    </row>
    <row r="54" spans="2:21" ht="20.100000000000001" customHeight="1">
      <c r="E54" s="44"/>
      <c r="F54" s="10" t="s">
        <v>50</v>
      </c>
      <c r="G54" s="36"/>
      <c r="H54" s="14"/>
      <c r="I54" s="20"/>
      <c r="J54" s="20"/>
      <c r="L54" s="10"/>
      <c r="M54" s="10"/>
      <c r="N54" s="30"/>
      <c r="O54" s="22"/>
      <c r="S54" s="6"/>
      <c r="T54" s="6"/>
      <c r="U54" s="6"/>
    </row>
    <row r="55" spans="2:21" ht="20.100000000000001" customHeight="1">
      <c r="B55" s="29"/>
      <c r="C55" s="29"/>
      <c r="D55" s="29"/>
      <c r="E55" s="29"/>
      <c r="F55" s="10"/>
      <c r="G55" s="36"/>
      <c r="H55" s="14"/>
      <c r="I55" s="20"/>
      <c r="J55" s="20"/>
      <c r="L55" s="10"/>
      <c r="M55" s="22"/>
      <c r="N55" s="22"/>
      <c r="O55" s="11"/>
      <c r="S55" s="41"/>
    </row>
    <row r="56" spans="2:21" ht="20.100000000000001" customHeight="1">
      <c r="F56" s="90" t="s">
        <v>37</v>
      </c>
      <c r="G56" s="90"/>
      <c r="H56" s="90"/>
      <c r="I56" s="90"/>
      <c r="J56" s="90"/>
      <c r="K56" s="90"/>
      <c r="L56" s="90"/>
      <c r="M56" s="90"/>
      <c r="N56" s="90"/>
      <c r="O56" s="11"/>
    </row>
    <row r="57" spans="2:21" ht="20.100000000000001" customHeight="1">
      <c r="F57" s="32"/>
      <c r="G57" s="31"/>
      <c r="H57" s="31"/>
      <c r="I57" s="31"/>
      <c r="J57" s="52"/>
      <c r="K57" s="31"/>
      <c r="L57" s="31"/>
      <c r="M57" s="11"/>
      <c r="N57" s="11"/>
      <c r="O57" s="6"/>
    </row>
    <row r="58" spans="2:21" ht="20.100000000000001" customHeight="1">
      <c r="F58" s="32"/>
      <c r="G58" s="33"/>
      <c r="H58" s="33"/>
      <c r="J58" s="19"/>
      <c r="L58" s="9"/>
      <c r="M58" s="6"/>
      <c r="N58" s="6"/>
      <c r="O58" s="34"/>
    </row>
    <row r="59" spans="2:21" ht="23.1" customHeight="1"/>
    <row r="60" spans="2:21">
      <c r="F60" s="9"/>
      <c r="G60" s="6"/>
      <c r="H60" s="6"/>
      <c r="I60" s="19"/>
      <c r="J60" s="19"/>
      <c r="L60" s="6"/>
    </row>
    <row r="61" spans="2:21">
      <c r="F61" s="6"/>
      <c r="G61" s="6"/>
      <c r="H61" s="6"/>
      <c r="I61" s="19"/>
      <c r="J61" s="19"/>
      <c r="L61" s="34"/>
    </row>
    <row r="62" spans="2:21">
      <c r="G62" s="26"/>
      <c r="H62" s="26"/>
      <c r="I62" s="21"/>
      <c r="J62" s="19"/>
    </row>
    <row r="63" spans="2:21">
      <c r="F63" s="26"/>
      <c r="G63" s="45"/>
      <c r="H63" s="45"/>
      <c r="I63" s="46"/>
      <c r="J63" s="21"/>
    </row>
    <row r="64" spans="2:21">
      <c r="F64" s="45"/>
      <c r="G64" s="29"/>
      <c r="H64" s="29"/>
      <c r="I64" s="46"/>
      <c r="J64" s="21"/>
    </row>
    <row r="65" spans="6:6">
      <c r="F65" s="29"/>
    </row>
  </sheetData>
  <sheetProtection selectLockedCells="1"/>
  <mergeCells count="43">
    <mergeCell ref="J11:K11"/>
    <mergeCell ref="G12:K12"/>
    <mergeCell ref="G13:K13"/>
    <mergeCell ref="G15:K15"/>
    <mergeCell ref="G16:K16"/>
    <mergeCell ref="G14:I14"/>
    <mergeCell ref="J14:K14"/>
    <mergeCell ref="L11:N11"/>
    <mergeCell ref="L12:N12"/>
    <mergeCell ref="L13:N13"/>
    <mergeCell ref="L14:N14"/>
    <mergeCell ref="L15:M15"/>
    <mergeCell ref="L16:M16"/>
    <mergeCell ref="N15:N16"/>
    <mergeCell ref="D23:F23"/>
    <mergeCell ref="A4:C4"/>
    <mergeCell ref="A7:B7"/>
    <mergeCell ref="B9:M9"/>
    <mergeCell ref="F56:N56"/>
    <mergeCell ref="A11:B11"/>
    <mergeCell ref="A12:B12"/>
    <mergeCell ref="A13:B13"/>
    <mergeCell ref="A14:B14"/>
    <mergeCell ref="A15:B15"/>
    <mergeCell ref="A2:B2"/>
    <mergeCell ref="A3:B3"/>
    <mergeCell ref="A5:B5"/>
    <mergeCell ref="A6:B6"/>
    <mergeCell ref="C16:F16"/>
    <mergeCell ref="G11:I11"/>
    <mergeCell ref="C11:F11"/>
    <mergeCell ref="C12:F12"/>
    <mergeCell ref="C14:F14"/>
    <mergeCell ref="C15:F15"/>
    <mergeCell ref="A18:B18"/>
    <mergeCell ref="C18:K18"/>
    <mergeCell ref="C17:K17"/>
    <mergeCell ref="A21:C21"/>
    <mergeCell ref="A17:B17"/>
    <mergeCell ref="C13:F13"/>
    <mergeCell ref="A16:B16"/>
    <mergeCell ref="D20:N20"/>
    <mergeCell ref="D21:N21"/>
  </mergeCells>
  <phoneticPr fontId="0" type="noConversion"/>
  <conditionalFormatting sqref="C24:C38">
    <cfRule type="containsBlanks" dxfId="9" priority="17" stopIfTrue="1">
      <formula>LEN(TRIM(C24))=0</formula>
    </cfRule>
  </conditionalFormatting>
  <conditionalFormatting sqref="C11:F16">
    <cfRule type="containsBlanks" dxfId="8" priority="16" stopIfTrue="1">
      <formula>LEN(TRIM(C11))=0</formula>
    </cfRule>
  </conditionalFormatting>
  <conditionalFormatting sqref="J11:K11">
    <cfRule type="containsBlanks" dxfId="7" priority="15" stopIfTrue="1">
      <formula>LEN(TRIM(J11))=0</formula>
    </cfRule>
  </conditionalFormatting>
  <conditionalFormatting sqref="J14:K14">
    <cfRule type="containsBlanks" dxfId="6" priority="14" stopIfTrue="1">
      <formula>LEN(TRIM(J14))=0</formula>
    </cfRule>
  </conditionalFormatting>
  <conditionalFormatting sqref="G16:K16">
    <cfRule type="containsBlanks" dxfId="5" priority="13" stopIfTrue="1">
      <formula>LEN(TRIM(G16))=0</formula>
    </cfRule>
  </conditionalFormatting>
  <conditionalFormatting sqref="C17:K18">
    <cfRule type="containsBlanks" dxfId="4" priority="12" stopIfTrue="1">
      <formula>LEN(TRIM(C17))=0</formula>
    </cfRule>
  </conditionalFormatting>
  <conditionalFormatting sqref="L12:N12">
    <cfRule type="containsBlanks" dxfId="3" priority="11" stopIfTrue="1">
      <formula>LEN(TRIM(L12))=0</formula>
    </cfRule>
  </conditionalFormatting>
  <conditionalFormatting sqref="G13:K13">
    <cfRule type="containsBlanks" dxfId="2" priority="7" stopIfTrue="1">
      <formula>LEN(TRIM(G13))=0</formula>
    </cfRule>
  </conditionalFormatting>
  <conditionalFormatting sqref="N15:N16">
    <cfRule type="containsBlanks" dxfId="1" priority="9" stopIfTrue="1">
      <formula>LEN(TRIM(N15))=0</formula>
    </cfRule>
  </conditionalFormatting>
  <conditionalFormatting sqref="D21:N21">
    <cfRule type="containsBlanks" dxfId="0" priority="6" stopIfTrue="1">
      <formula>LEN(TRIM(D21))=0</formula>
    </cfRule>
  </conditionalFormatting>
  <dataValidations count="1">
    <dataValidation type="list" allowBlank="1" showInputMessage="1" showErrorMessage="1" sqref="C13:F13">
      <formula1>ΣΧΕΣΗ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5" sqref="A5"/>
    </sheetView>
  </sheetViews>
  <sheetFormatPr defaultRowHeight="12.75"/>
  <sheetData>
    <row r="1" spans="1:1">
      <c r="A1" s="48" t="s">
        <v>38</v>
      </c>
    </row>
    <row r="2" spans="1:1">
      <c r="A2" s="48" t="s">
        <v>41</v>
      </c>
    </row>
    <row r="3" spans="1:1">
      <c r="A3" s="48" t="s">
        <v>42</v>
      </c>
    </row>
    <row r="4" spans="1:1">
      <c r="A4" s="48" t="s">
        <v>43</v>
      </c>
    </row>
    <row r="5" spans="1:1">
      <c r="A5" s="48" t="s">
        <v>45</v>
      </c>
    </row>
    <row r="9" spans="1:1">
      <c r="A9" s="56" t="s">
        <v>46</v>
      </c>
    </row>
    <row r="10" spans="1:1">
      <c r="A10" s="56" t="s">
        <v>47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Ημερολόγιο</vt:lpstr>
      <vt:lpstr>Οδηγίες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2021-06-08T12:57:29Z</cp:lastPrinted>
  <dcterms:created xsi:type="dcterms:W3CDTF">1997-01-24T12:53:32Z</dcterms:created>
  <dcterms:modified xsi:type="dcterms:W3CDTF">2021-06-11T07:50:55Z</dcterms:modified>
</cp:coreProperties>
</file>